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事業課\貸付係長フォルダ\97_HPアップロードデータ\"/>
    </mc:Choice>
  </mc:AlternateContent>
  <xr:revisionPtr revIDLastSave="0" documentId="13_ncr:1_{39C4E1AA-36F2-4705-9B1A-CCA1EA3BDA47}" xr6:coauthVersionLast="36" xr6:coauthVersionMax="36" xr10:uidLastSave="{00000000-0000-0000-0000-000000000000}"/>
  <bookViews>
    <workbookView xWindow="0" yWindow="0" windowWidth="23040" windowHeight="9396" tabRatio="849" xr2:uid="{00000000-000D-0000-FFFF-FFFF00000000}"/>
  </bookViews>
  <sheets>
    <sheet name="第３号" sheetId="23" r:id="rId1"/>
    <sheet name="第３号記入例" sheetId="28" r:id="rId2"/>
  </sheets>
  <externalReferences>
    <externalReference r:id="rId3"/>
    <externalReference r:id="rId4"/>
  </externalReferences>
  <definedNames>
    <definedName name="_xlnm.Print_Area" localSheetId="0">第３号!$A$1:$AL$50</definedName>
    <definedName name="_xlnm.Print_Area" localSheetId="1">第３号記入例!$A$1:$AL$50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91029"/>
</workbook>
</file>

<file path=xl/calcChain.xml><?xml version="1.0" encoding="utf-8"?>
<calcChain xmlns="http://schemas.openxmlformats.org/spreadsheetml/2006/main">
  <c r="P17" i="23" l="1"/>
  <c r="V49" i="23"/>
  <c r="AR45" i="23"/>
  <c r="AS43" i="23"/>
  <c r="N43" i="23" s="1"/>
  <c r="AS41" i="23"/>
  <c r="N41" i="23" s="1"/>
  <c r="AS39" i="23"/>
  <c r="N39" i="23"/>
  <c r="AS37" i="23"/>
  <c r="N37" i="23" s="1"/>
  <c r="AS35" i="23"/>
  <c r="N35" i="23" s="1"/>
  <c r="AS33" i="23"/>
  <c r="N33" i="23" s="1"/>
  <c r="AS31" i="23"/>
  <c r="N31" i="23" s="1"/>
  <c r="AS29" i="23"/>
  <c r="N29" i="23" s="1"/>
  <c r="AS27" i="23"/>
  <c r="N27" i="23" s="1"/>
  <c r="AS25" i="23"/>
  <c r="N25" i="23" s="1"/>
  <c r="AS23" i="23"/>
  <c r="AS21" i="23"/>
  <c r="N21" i="23" s="1"/>
  <c r="AS19" i="23"/>
  <c r="N19" i="23" s="1"/>
  <c r="AS17" i="23"/>
  <c r="N17" i="23" s="1"/>
  <c r="P43" i="23"/>
  <c r="S43" i="23" s="1"/>
  <c r="P31" i="23"/>
  <c r="P33" i="23"/>
  <c r="P35" i="23"/>
  <c r="P37" i="23"/>
  <c r="S37" i="23" s="1"/>
  <c r="P39" i="23"/>
  <c r="S39" i="23" s="1"/>
  <c r="P41" i="23"/>
  <c r="S41" i="23" s="1"/>
  <c r="P19" i="23"/>
  <c r="P21" i="23"/>
  <c r="P23" i="23"/>
  <c r="P25" i="23"/>
  <c r="P27" i="23"/>
  <c r="P29" i="23"/>
  <c r="S23" i="28"/>
  <c r="S21" i="28"/>
  <c r="S19" i="28"/>
  <c r="S47" i="28" s="1"/>
  <c r="S49" i="28" s="1"/>
  <c r="S17" i="28"/>
  <c r="S35" i="23"/>
  <c r="N23" i="23"/>
  <c r="S23" i="23"/>
  <c r="S27" i="23" l="1"/>
  <c r="S31" i="23"/>
  <c r="S33" i="23"/>
  <c r="S29" i="23"/>
  <c r="S25" i="23"/>
  <c r="S21" i="23"/>
  <c r="S19" i="23"/>
  <c r="S17" i="23"/>
  <c r="S45" i="23" l="1"/>
  <c r="S47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nto330</author>
  </authors>
  <commentList>
    <comment ref="AB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提出する日
例）
３月１日なら
３／１
と入力して下さい。</t>
        </r>
      </text>
    </comment>
  </commentList>
</comments>
</file>

<file path=xl/sharedStrings.xml><?xml version="1.0" encoding="utf-8"?>
<sst xmlns="http://schemas.openxmlformats.org/spreadsheetml/2006/main" count="216" uniqueCount="48">
  <si>
    <t>使用料</t>
    <rPh sb="0" eb="3">
      <t>シヨウリョウ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</si>
  <si>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</si>
  <si>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</si>
  <si>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使用年月日</t>
    <rPh sb="0" eb="2">
      <t>シヨウ</t>
    </rPh>
    <rPh sb="2" eb="5">
      <t>ネンガッピ</t>
    </rPh>
    <phoneticPr fontId="1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</si>
  <si>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</si>
  <si>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</si>
  <si>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</si>
  <si>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</si>
  <si>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第３号様式</t>
    <rPh sb="0" eb="1">
      <t>ダイ</t>
    </rPh>
    <rPh sb="2" eb="3">
      <t>ゴウ</t>
    </rPh>
    <rPh sb="3" eb="5">
      <t>ヨウシキ</t>
    </rPh>
    <phoneticPr fontId="1"/>
  </si>
  <si>
    <t>国立劇場おきなわ付属施設使用申込書</t>
    <rPh sb="0" eb="2">
      <t>コクリツ</t>
    </rPh>
    <rPh sb="2" eb="4">
      <t>ゲキジョウ</t>
    </rPh>
    <rPh sb="8" eb="10">
      <t>フゾク</t>
    </rPh>
    <rPh sb="10" eb="12">
      <t>シセツ</t>
    </rPh>
    <rPh sb="12" eb="14">
      <t>シヨウ</t>
    </rPh>
    <rPh sb="14" eb="17">
      <t>モウシコミショ</t>
    </rPh>
    <phoneticPr fontId="1"/>
  </si>
  <si>
    <t>催し名</t>
    <rPh sb="0" eb="1">
      <t>モヨウ</t>
    </rPh>
    <rPh sb="2" eb="3">
      <t>メイ</t>
    </rPh>
    <phoneticPr fontId="1"/>
  </si>
  <si>
    <t>内　訳</t>
    <rPh sb="0" eb="1">
      <t>ウチ</t>
    </rPh>
    <rPh sb="2" eb="3">
      <t>ヤク</t>
    </rPh>
    <phoneticPr fontId="1"/>
  </si>
  <si>
    <t>施設設備名</t>
    <rPh sb="0" eb="2">
      <t>シセツ</t>
    </rPh>
    <rPh sb="2" eb="4">
      <t>セツビ</t>
    </rPh>
    <rPh sb="4" eb="5">
      <t>メイ</t>
    </rPh>
    <phoneticPr fontId="1"/>
  </si>
  <si>
    <t>時　間</t>
    <rPh sb="0" eb="1">
      <t>トキ</t>
    </rPh>
    <rPh sb="2" eb="3">
      <t>アイダ</t>
    </rPh>
    <phoneticPr fontId="1"/>
  </si>
  <si>
    <t>(円)</t>
    <phoneticPr fontId="1"/>
  </si>
  <si>
    <t>(円)</t>
    <rPh sb="1" eb="2">
      <t>エン</t>
    </rPh>
    <phoneticPr fontId="1"/>
  </si>
  <si>
    <t>（　大劇場　・　小劇場　）</t>
    <rPh sb="2" eb="5">
      <t>ダイゲキジョウ</t>
    </rPh>
    <rPh sb="8" eb="11">
      <t>ショウゲキジョウ</t>
    </rPh>
    <phoneticPr fontId="1"/>
  </si>
  <si>
    <t>施設使用料残額</t>
    <rPh sb="0" eb="2">
      <t>シセツ</t>
    </rPh>
    <rPh sb="2" eb="5">
      <t>シヨウリョウ</t>
    </rPh>
    <rPh sb="5" eb="7">
      <t>ザンガク</t>
    </rPh>
    <phoneticPr fontId="1"/>
  </si>
  <si>
    <t>～</t>
    <phoneticPr fontId="1"/>
  </si>
  <si>
    <t>職員協力料</t>
    <rPh sb="0" eb="2">
      <t>ショクイン</t>
    </rPh>
    <rPh sb="2" eb="4">
      <t>キョウリョク</t>
    </rPh>
    <rPh sb="4" eb="5">
      <t>リョウ</t>
    </rPh>
    <phoneticPr fontId="1"/>
  </si>
  <si>
    <t>人</t>
    <rPh sb="0" eb="1">
      <t>ニン</t>
    </rPh>
    <phoneticPr fontId="1"/>
  </si>
  <si>
    <t>小　計　</t>
    <rPh sb="0" eb="1">
      <t>ショウ</t>
    </rPh>
    <rPh sb="2" eb="3">
      <t>ケイ</t>
    </rPh>
    <phoneticPr fontId="1"/>
  </si>
  <si>
    <t>数量</t>
    <rPh sb="0" eb="2">
      <t>スウリョウ</t>
    </rPh>
    <phoneticPr fontId="1"/>
  </si>
  <si>
    <t>分</t>
    <rPh sb="0" eb="1">
      <t>フン</t>
    </rPh>
    <phoneticPr fontId="1"/>
  </si>
  <si>
    <t>本</t>
    <rPh sb="0" eb="1">
      <t>ホン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</si>
  <si>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</si>
  <si>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</si>
  <si>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合　計　</t>
    <rPh sb="0" eb="1">
      <t>ゴウ</t>
    </rPh>
    <rPh sb="2" eb="3">
      <t>ケイ</t>
    </rPh>
    <phoneticPr fontId="1"/>
  </si>
  <si>
    <t>大稽古室</t>
    <rPh sb="0" eb="1">
      <t>ダイ</t>
    </rPh>
    <rPh sb="1" eb="4">
      <t>ケイコシツ</t>
    </rPh>
    <phoneticPr fontId="1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</si>
  <si>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</si>
  <si>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団体名</t>
    <rPh sb="0" eb="3">
      <t>ダンタイメイ</t>
    </rPh>
    <phoneticPr fontId="4"/>
  </si>
  <si>
    <t>第１小稽古室</t>
    <rPh sb="0" eb="1">
      <t>ダイ</t>
    </rPh>
    <rPh sb="2" eb="3">
      <t>ショウ</t>
    </rPh>
    <rPh sb="3" eb="6">
      <t>ケイコシツ</t>
    </rPh>
    <phoneticPr fontId="1"/>
  </si>
  <si>
    <t>(　)</t>
    <phoneticPr fontId="1"/>
  </si>
  <si>
    <t>中稽古室</t>
    <rPh sb="0" eb="1">
      <t>チュウ</t>
    </rPh>
    <rPh sb="1" eb="4">
      <t>ケイコシツ</t>
    </rPh>
    <phoneticPr fontId="1"/>
  </si>
  <si>
    <t>第２小稽古室</t>
    <rPh sb="0" eb="1">
      <t>ダイ</t>
    </rPh>
    <rPh sb="2" eb="3">
      <t>ショウ</t>
    </rPh>
    <rPh sb="3" eb="6">
      <t>ケイコシツ</t>
    </rPh>
    <phoneticPr fontId="1"/>
  </si>
  <si>
    <t>第３小稽古室</t>
    <rPh sb="0" eb="1">
      <t>ダイ</t>
    </rPh>
    <rPh sb="2" eb="3">
      <t>ショウ</t>
    </rPh>
    <rPh sb="3" eb="6">
      <t>ケイコシツ</t>
    </rPh>
    <phoneticPr fontId="1"/>
  </si>
  <si>
    <t>第５小稽古室</t>
    <rPh sb="0" eb="1">
      <t>ダイ</t>
    </rPh>
    <rPh sb="2" eb="3">
      <t>ショウ</t>
    </rPh>
    <rPh sb="3" eb="6">
      <t>ケイコシツ</t>
    </rPh>
    <phoneticPr fontId="1"/>
  </si>
  <si>
    <t>第６小稽古室</t>
    <rPh sb="0" eb="1">
      <t>ダイ</t>
    </rPh>
    <rPh sb="2" eb="3">
      <t>ショウ</t>
    </rPh>
    <rPh sb="3" eb="6">
      <t>ケイコシツ</t>
    </rPh>
    <phoneticPr fontId="1"/>
  </si>
  <si>
    <t>養成研修室</t>
    <rPh sb="0" eb="2">
      <t>ヨウセイ</t>
    </rPh>
    <rPh sb="2" eb="5">
      <t>ケンシュウシツ</t>
    </rPh>
    <phoneticPr fontId="1"/>
  </si>
  <si>
    <t>会議室</t>
    <rPh sb="0" eb="3">
      <t>カイギシツ</t>
    </rPh>
    <phoneticPr fontId="1"/>
  </si>
  <si>
    <t>交流プラザ</t>
    <rPh sb="0" eb="2">
      <t>コウリュウ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</si>
  <si>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4"/>
  </si>
  <si>
    <t>浦添市勢理客４－１４－１</t>
    <phoneticPr fontId="1"/>
  </si>
  <si>
    <t>国立流　国立会　事業課練場</t>
    <phoneticPr fontId="1"/>
  </si>
  <si>
    <t>事業課　太郎</t>
    <phoneticPr fontId="1"/>
  </si>
  <si>
    <t>０９０－０１２３－４５６７</t>
    <phoneticPr fontId="1"/>
  </si>
  <si>
    <t>第10回国立流国立会定期公演「舞い」の稽古</t>
    <rPh sb="19" eb="21">
      <t>ケイコ</t>
    </rPh>
    <phoneticPr fontId="1"/>
  </si>
  <si>
    <r>
      <t>令和　</t>
    </r>
    <r>
      <rPr>
        <sz val="11"/>
        <color indexed="10"/>
        <rFont val="ＭＳ Ｐゴシック"/>
        <family val="3"/>
        <charset val="128"/>
      </rPr>
      <t>２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</t>
    </r>
    <rPh sb="0" eb="2">
      <t>レイワ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</si>
</sst>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h:mm;@"/>
    <numFmt numFmtId="178" formatCode="0.0_);[Red]\(0.0\)"/>
    <numFmt numFmtId="179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>
      <alignment vertical="center"/>
    </xf>
    <xf numFmtId="0" fontId="3" fillId="0" borderId="0">
      <alignment vertical="center"/>
    </xf>
  </cellStyleXfs>
  <cellXfs count="216">
    <xf numFmtId="0" fontId="0" fillId="0" borderId="0" xfId="0">
      <alignment vertical="center"/>
    </xf>
    <xf numFmtId="0" fontId="10" fillId="0" borderId="1" xfId="6" applyFont="1" applyBorder="1">
      <alignment vertical="center"/>
    </xf>
    <xf numFmtId="0" fontId="10" fillId="0" borderId="0" xfId="6" applyFont="1" applyBorder="1">
      <alignment vertical="center"/>
    </xf>
    <xf numFmtId="0" fontId="0" fillId="0" borderId="0" xfId="0" applyFont="1" applyAlignment="1">
      <alignment vertical="center" shrinkToFit="1"/>
    </xf>
    <xf numFmtId="20" fontId="0" fillId="0" borderId="2" xfId="0" applyNumberFormat="1" applyFont="1" applyBorder="1" applyAlignment="1">
      <alignment vertical="center" shrinkToFit="1"/>
    </xf>
    <xf numFmtId="20" fontId="0" fillId="0" borderId="3" xfId="0" applyNumberFormat="1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0" fillId="0" borderId="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10" fillId="0" borderId="8" xfId="6" applyFont="1" applyBorder="1" applyAlignment="1">
      <alignment horizontal="center" vertical="center"/>
    </xf>
    <xf numFmtId="0" fontId="11" fillId="0" borderId="0" xfId="6" applyFont="1" applyBorder="1">
      <alignment vertical="center"/>
    </xf>
    <xf numFmtId="177" fontId="12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10" fillId="2" borderId="0" xfId="6" applyFont="1" applyFill="1" applyBorder="1">
      <alignment vertical="center"/>
    </xf>
    <xf numFmtId="20" fontId="0" fillId="0" borderId="0" xfId="0" applyNumberFormat="1" applyFont="1" applyAlignment="1">
      <alignment vertical="center" shrinkToFit="1"/>
    </xf>
    <xf numFmtId="179" fontId="13" fillId="0" borderId="5" xfId="0" applyNumberFormat="1" applyFont="1" applyBorder="1" applyAlignment="1">
      <alignment horizontal="center" vertical="center" shrinkToFit="1"/>
    </xf>
    <xf numFmtId="179" fontId="13" fillId="0" borderId="0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6" fontId="0" fillId="2" borderId="32" xfId="0" applyNumberFormat="1" applyFont="1" applyFill="1" applyBorder="1" applyAlignment="1">
      <alignment horizontal="center" vertical="center" shrinkToFit="1"/>
    </xf>
    <xf numFmtId="176" fontId="0" fillId="2" borderId="8" xfId="0" applyNumberFormat="1" applyFont="1" applyFill="1" applyBorder="1" applyAlignment="1">
      <alignment horizontal="center" vertical="center" shrinkToFit="1"/>
    </xf>
    <xf numFmtId="20" fontId="0" fillId="2" borderId="19" xfId="0" applyNumberFormat="1" applyFont="1" applyFill="1" applyBorder="1" applyAlignment="1">
      <alignment horizontal="left" vertical="center" shrinkToFit="1"/>
    </xf>
    <xf numFmtId="20" fontId="0" fillId="2" borderId="0" xfId="0" applyNumberFormat="1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0" fillId="2" borderId="8" xfId="0" applyFont="1" applyFill="1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right" vertical="center" shrinkToFit="1"/>
    </xf>
    <xf numFmtId="178" fontId="0" fillId="0" borderId="24" xfId="0" applyNumberFormat="1" applyFont="1" applyBorder="1" applyAlignment="1">
      <alignment horizontal="right" vertical="center" shrinkToFit="1"/>
    </xf>
    <xf numFmtId="38" fontId="0" fillId="0" borderId="25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38" fontId="0" fillId="0" borderId="26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shrinkToFit="1"/>
    </xf>
    <xf numFmtId="0" fontId="6" fillId="0" borderId="16" xfId="0" applyFont="1" applyBorder="1" applyAlignment="1">
      <alignment horizontal="right" shrinkToFit="1"/>
    </xf>
    <xf numFmtId="20" fontId="0" fillId="2" borderId="2" xfId="0" applyNumberFormat="1" applyFont="1" applyFill="1" applyBorder="1" applyAlignment="1">
      <alignment horizontal="center" vertical="center" shrinkToFit="1"/>
    </xf>
    <xf numFmtId="20" fontId="0" fillId="2" borderId="21" xfId="0" applyNumberFormat="1" applyFont="1" applyFill="1" applyBorder="1" applyAlignment="1">
      <alignment horizontal="center" vertical="center" shrinkToFit="1"/>
    </xf>
    <xf numFmtId="20" fontId="0" fillId="2" borderId="16" xfId="0" applyNumberFormat="1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6" fontId="0" fillId="2" borderId="43" xfId="0" applyNumberFormat="1" applyFont="1" applyFill="1" applyBorder="1" applyAlignment="1">
      <alignment horizontal="center" vertical="center" shrinkToFit="1"/>
    </xf>
    <xf numFmtId="176" fontId="0" fillId="2" borderId="34" xfId="0" applyNumberFormat="1" applyFont="1" applyFill="1" applyBorder="1" applyAlignment="1">
      <alignment horizontal="center" vertical="center" shrinkToFit="1"/>
    </xf>
    <xf numFmtId="176" fontId="0" fillId="2" borderId="24" xfId="0" applyNumberFormat="1" applyFont="1" applyFill="1" applyBorder="1" applyAlignment="1">
      <alignment horizontal="center" vertical="center" shrinkToFit="1"/>
    </xf>
    <xf numFmtId="176" fontId="0" fillId="2" borderId="35" xfId="0" applyNumberFormat="1" applyFont="1" applyFill="1" applyBorder="1" applyAlignment="1">
      <alignment horizontal="center" vertical="center" shrinkToFit="1"/>
    </xf>
    <xf numFmtId="176" fontId="0" fillId="2" borderId="21" xfId="0" applyNumberFormat="1" applyFont="1" applyFill="1" applyBorder="1" applyAlignment="1">
      <alignment horizontal="center" vertical="center" shrinkToFit="1"/>
    </xf>
    <xf numFmtId="176" fontId="0" fillId="2" borderId="16" xfId="0" applyNumberFormat="1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20" fontId="0" fillId="2" borderId="23" xfId="0" applyNumberFormat="1" applyFont="1" applyFill="1" applyBorder="1" applyAlignment="1">
      <alignment horizontal="left" vertical="center" shrinkToFit="1"/>
    </xf>
    <xf numFmtId="20" fontId="0" fillId="2" borderId="34" xfId="0" applyNumberFormat="1" applyFont="1" applyFill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righ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2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0" fillId="0" borderId="23" xfId="1" applyFont="1" applyBorder="1" applyAlignment="1">
      <alignment horizontal="right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24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21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38" fontId="6" fillId="0" borderId="4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center" vertical="center" shrinkToFit="1"/>
    </xf>
    <xf numFmtId="38" fontId="6" fillId="0" borderId="16" xfId="1" applyFont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40" xfId="1" applyFont="1" applyBorder="1" applyAlignment="1">
      <alignment horizontal="righ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56" fontId="0" fillId="0" borderId="11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10" fillId="2" borderId="0" xfId="6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0" xfId="6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>
      <alignment horizontal="left" vertical="center" shrinkToFit="1"/>
    </xf>
    <xf numFmtId="179" fontId="9" fillId="0" borderId="0" xfId="5" applyNumberFormat="1" applyFont="1" applyBorder="1" applyAlignment="1">
      <alignment horizontal="right" vertical="center"/>
    </xf>
    <xf numFmtId="176" fontId="0" fillId="2" borderId="36" xfId="0" applyNumberFormat="1" applyFont="1" applyFill="1" applyBorder="1" applyAlignment="1">
      <alignment horizontal="center" vertical="center" shrinkToFit="1"/>
    </xf>
    <xf numFmtId="176" fontId="0" fillId="2" borderId="37" xfId="0" applyNumberFormat="1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left" vertical="center" shrinkToFit="1"/>
    </xf>
    <xf numFmtId="0" fontId="9" fillId="0" borderId="0" xfId="5" applyFont="1" applyBorder="1" applyAlignment="1">
      <alignment horizontal="right" vertical="center"/>
    </xf>
    <xf numFmtId="0" fontId="11" fillId="0" borderId="0" xfId="6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176" fontId="11" fillId="0" borderId="36" xfId="0" applyNumberFormat="1" applyFont="1" applyBorder="1" applyAlignment="1">
      <alignment horizontal="center" vertical="center" shrinkToFit="1"/>
    </xf>
    <xf numFmtId="176" fontId="11" fillId="0" borderId="37" xfId="0" applyNumberFormat="1" applyFont="1" applyBorder="1" applyAlignment="1">
      <alignment horizontal="center" vertical="center" shrinkToFit="1"/>
    </xf>
    <xf numFmtId="176" fontId="11" fillId="0" borderId="32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20" fontId="11" fillId="0" borderId="31" xfId="0" applyNumberFormat="1" applyFont="1" applyBorder="1" applyAlignment="1">
      <alignment horizontal="left" vertical="center" shrinkToFit="1"/>
    </xf>
    <xf numFmtId="20" fontId="11" fillId="0" borderId="5" xfId="0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38" xfId="1" applyFont="1" applyBorder="1" applyAlignment="1">
      <alignment horizontal="center" vertical="center" shrinkToFit="1"/>
    </xf>
    <xf numFmtId="38" fontId="11" fillId="0" borderId="39" xfId="1" applyFont="1" applyBorder="1" applyAlignment="1">
      <alignment horizontal="center" vertical="center" shrinkToFit="1"/>
    </xf>
    <xf numFmtId="38" fontId="11" fillId="0" borderId="25" xfId="1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center" vertical="center" shrinkToFit="1"/>
    </xf>
    <xf numFmtId="20" fontId="11" fillId="0" borderId="2" xfId="0" applyNumberFormat="1" applyFont="1" applyBorder="1" applyAlignment="1">
      <alignment horizontal="center" vertical="center" shrinkToFit="1"/>
    </xf>
    <xf numFmtId="20" fontId="11" fillId="0" borderId="21" xfId="0" applyNumberFormat="1" applyFont="1" applyBorder="1" applyAlignment="1">
      <alignment horizontal="center" vertical="center" shrinkToFit="1"/>
    </xf>
    <xf numFmtId="20" fontId="11" fillId="0" borderId="16" xfId="0" applyNumberFormat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20" fontId="11" fillId="0" borderId="19" xfId="0" applyNumberFormat="1" applyFont="1" applyBorder="1" applyAlignment="1">
      <alignment horizontal="left" vertical="center" shrinkToFit="1"/>
    </xf>
    <xf numFmtId="20" fontId="11" fillId="0" borderId="0" xfId="0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20" xfId="0" applyFont="1" applyBorder="1" applyAlignment="1">
      <alignment horizontal="right" shrinkToFit="1"/>
    </xf>
    <xf numFmtId="38" fontId="2" fillId="0" borderId="21" xfId="1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right" vertical="center" shrinkToFit="1"/>
    </xf>
    <xf numFmtId="0" fontId="0" fillId="0" borderId="24" xfId="0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center" vertical="center" shrinkToFit="1"/>
    </xf>
    <xf numFmtId="20" fontId="0" fillId="0" borderId="2" xfId="0" applyNumberFormat="1" applyFont="1" applyBorder="1" applyAlignment="1">
      <alignment horizontal="center" vertical="center" shrinkToFit="1"/>
    </xf>
    <xf numFmtId="20" fontId="0" fillId="0" borderId="21" xfId="0" applyNumberFormat="1" applyFont="1" applyBorder="1" applyAlignment="1">
      <alignment horizontal="center" vertical="center" shrinkToFit="1"/>
    </xf>
    <xf numFmtId="20" fontId="0" fillId="0" borderId="16" xfId="0" applyNumberFormat="1" applyFont="1" applyBorder="1" applyAlignment="1">
      <alignment horizontal="center" vertical="center" shrinkToFit="1"/>
    </xf>
    <xf numFmtId="20" fontId="0" fillId="0" borderId="19" xfId="0" applyNumberFormat="1" applyFont="1" applyBorder="1" applyAlignment="1">
      <alignment horizontal="left" vertical="center" shrinkToFit="1"/>
    </xf>
    <xf numFmtId="20" fontId="0" fillId="0" borderId="0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D3">
            <v>350000</v>
          </cell>
          <cell r="E3">
            <v>350000</v>
          </cell>
          <cell r="F3">
            <v>380000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E4">
            <v>620000</v>
          </cell>
          <cell r="F4">
            <v>620000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E5">
            <v>700000</v>
          </cell>
          <cell r="F5">
            <v>700000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E6">
            <v>850000</v>
          </cell>
          <cell r="F6">
            <v>850000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E7">
            <v>620000</v>
          </cell>
          <cell r="F7">
            <v>620000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E8">
            <v>620000</v>
          </cell>
          <cell r="F8">
            <v>620000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F9">
            <v>1120000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F10">
            <v>1200000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E11">
            <v>620000</v>
          </cell>
          <cell r="F11">
            <v>620000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F12">
            <v>970000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F13">
            <v>890000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F14">
            <v>970000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F15">
            <v>1120000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F16">
            <v>890000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E24">
            <v>350000</v>
          </cell>
          <cell r="F24">
            <v>350000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E26">
            <v>450000</v>
          </cell>
          <cell r="F26">
            <v>450000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51"/>
  <sheetViews>
    <sheetView showGridLines="0" tabSelected="1" view="pageBreakPreview" zoomScaleNormal="100" zoomScaleSheetLayoutView="100" workbookViewId="0">
      <selection activeCell="AB4" sqref="AB4:AK4"/>
    </sheetView>
  </sheetViews>
  <sheetFormatPr defaultColWidth="2.44140625" defaultRowHeight="17.25" customHeight="1" x14ac:dyDescent="0.2"/>
  <cols>
    <col min="1" max="46" width="2.44140625" style="3"/>
    <col min="47" max="47" width="4.21875" style="3" customWidth="1"/>
    <col min="48" max="16384" width="2.44140625" style="3"/>
  </cols>
  <sheetData>
    <row r="1" spans="1:68" ht="17.25" customHeight="1" x14ac:dyDescent="0.2">
      <c r="A1" s="140" t="s">
        <v>8</v>
      </c>
      <c r="B1" s="137"/>
      <c r="C1" s="137"/>
      <c r="D1" s="137"/>
      <c r="E1" s="13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 x14ac:dyDescent="0.2">
      <c r="A2" s="144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52">
        <v>43876</v>
      </c>
      <c r="AC4" s="152"/>
      <c r="AD4" s="152"/>
      <c r="AE4" s="152"/>
      <c r="AF4" s="152"/>
      <c r="AG4" s="152"/>
      <c r="AH4" s="152"/>
      <c r="AI4" s="152"/>
      <c r="AJ4" s="152"/>
      <c r="AK4" s="152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 x14ac:dyDescent="0.2">
      <c r="A5" s="1"/>
      <c r="B5" s="12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4"/>
      <c r="AJ5" s="14"/>
      <c r="AK5" s="14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 x14ac:dyDescent="0.2">
      <c r="A6" s="1"/>
      <c r="B6" s="12"/>
      <c r="C6" s="2"/>
      <c r="D6" s="2"/>
      <c r="E6" s="2"/>
      <c r="F6" s="2"/>
      <c r="G6" s="2"/>
      <c r="H6" s="2"/>
      <c r="I6" s="2"/>
      <c r="J6" s="2"/>
      <c r="K6" s="2"/>
      <c r="L6" s="143" t="s">
        <v>5</v>
      </c>
      <c r="M6" s="143"/>
      <c r="N6" s="143"/>
      <c r="O6" s="143"/>
      <c r="P6" s="143"/>
      <c r="Q6" s="143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4"/>
      <c r="AJ6" s="14"/>
      <c r="AK6" s="14"/>
      <c r="AL6" s="15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 x14ac:dyDescent="0.2">
      <c r="A7" s="1"/>
      <c r="B7" s="12"/>
      <c r="C7" s="2"/>
      <c r="D7" s="2"/>
      <c r="E7" s="2"/>
      <c r="F7" s="2"/>
      <c r="G7" s="2"/>
      <c r="H7" s="2"/>
      <c r="I7" s="2"/>
      <c r="J7" s="2"/>
      <c r="K7" s="2"/>
      <c r="L7" s="143" t="s">
        <v>30</v>
      </c>
      <c r="M7" s="143"/>
      <c r="N7" s="143"/>
      <c r="O7" s="143"/>
      <c r="P7" s="143"/>
      <c r="Q7" s="143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26"/>
      <c r="AH7" s="26"/>
      <c r="AI7" s="12"/>
      <c r="AJ7" s="14"/>
      <c r="AK7" s="14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 x14ac:dyDescent="0.2">
      <c r="A8" s="1"/>
      <c r="B8" s="12"/>
      <c r="C8" s="2"/>
      <c r="D8" s="2"/>
      <c r="E8" s="2"/>
      <c r="F8" s="2"/>
      <c r="G8" s="2"/>
      <c r="H8" s="2"/>
      <c r="I8" s="2"/>
      <c r="J8" s="2"/>
      <c r="K8" s="2"/>
      <c r="L8" s="143" t="s">
        <v>6</v>
      </c>
      <c r="M8" s="143"/>
      <c r="N8" s="143"/>
      <c r="O8" s="143"/>
      <c r="P8" s="143"/>
      <c r="Q8" s="143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26"/>
      <c r="AH8" s="26"/>
      <c r="AI8" s="13" t="s">
        <v>7</v>
      </c>
      <c r="AJ8" s="14"/>
      <c r="AK8" s="14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 x14ac:dyDescent="0.2">
      <c r="A9" s="1"/>
      <c r="B9" s="12"/>
      <c r="C9" s="2"/>
      <c r="D9" s="2"/>
      <c r="E9" s="2"/>
      <c r="F9" s="2"/>
      <c r="G9" s="2"/>
      <c r="H9" s="2"/>
      <c r="I9" s="2"/>
      <c r="J9" s="2"/>
      <c r="K9" s="2"/>
      <c r="L9" s="143" t="s">
        <v>41</v>
      </c>
      <c r="M9" s="143"/>
      <c r="N9" s="143"/>
      <c r="O9" s="143"/>
      <c r="P9" s="143"/>
      <c r="Q9" s="143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26"/>
      <c r="AH9" s="26"/>
      <c r="AI9" s="14"/>
      <c r="AJ9" s="14"/>
      <c r="AK9" s="14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 x14ac:dyDescent="0.2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 x14ac:dyDescent="0.2">
      <c r="A12" s="141" t="s">
        <v>10</v>
      </c>
      <c r="B12" s="36"/>
      <c r="C12" s="36"/>
      <c r="D12" s="37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8"/>
    </row>
    <row r="13" spans="1:68" ht="17.25" customHeight="1" x14ac:dyDescent="0.2">
      <c r="A13" s="142"/>
      <c r="B13" s="38"/>
      <c r="C13" s="38"/>
      <c r="D13" s="39"/>
      <c r="E13" s="1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1"/>
    </row>
    <row r="14" spans="1:68" ht="17.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 x14ac:dyDescent="0.2">
      <c r="A15" s="74" t="s">
        <v>3</v>
      </c>
      <c r="B15" s="75"/>
      <c r="C15" s="75"/>
      <c r="D15" s="75"/>
      <c r="E15" s="75" t="s">
        <v>12</v>
      </c>
      <c r="F15" s="75"/>
      <c r="G15" s="75"/>
      <c r="H15" s="75"/>
      <c r="I15" s="75"/>
      <c r="J15" s="85" t="s">
        <v>13</v>
      </c>
      <c r="K15" s="36"/>
      <c r="L15" s="36"/>
      <c r="M15" s="36"/>
      <c r="N15" s="36"/>
      <c r="O15" s="81"/>
      <c r="P15" s="85" t="s">
        <v>2</v>
      </c>
      <c r="Q15" s="36"/>
      <c r="R15" s="81"/>
      <c r="S15" s="85" t="s">
        <v>0</v>
      </c>
      <c r="T15" s="36"/>
      <c r="U15" s="37"/>
      <c r="V15" s="10"/>
      <c r="W15" s="141" t="s">
        <v>3</v>
      </c>
      <c r="X15" s="36"/>
      <c r="Y15" s="36"/>
      <c r="Z15" s="81"/>
      <c r="AA15" s="36" t="s">
        <v>11</v>
      </c>
      <c r="AB15" s="36"/>
      <c r="AC15" s="36"/>
      <c r="AD15" s="36"/>
      <c r="AE15" s="36"/>
      <c r="AF15" s="36"/>
      <c r="AG15" s="36"/>
      <c r="AH15" s="36"/>
      <c r="AI15" s="81"/>
      <c r="AJ15" s="85" t="s">
        <v>0</v>
      </c>
      <c r="AK15" s="36"/>
      <c r="AL15" s="37"/>
    </row>
    <row r="16" spans="1:68" ht="17.25" customHeigh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86"/>
      <c r="K16" s="38"/>
      <c r="L16" s="38"/>
      <c r="M16" s="38"/>
      <c r="N16" s="38"/>
      <c r="O16" s="54"/>
      <c r="P16" s="86" t="s">
        <v>15</v>
      </c>
      <c r="Q16" s="38"/>
      <c r="R16" s="54"/>
      <c r="S16" s="86" t="s">
        <v>14</v>
      </c>
      <c r="T16" s="38"/>
      <c r="U16" s="39"/>
      <c r="V16" s="10"/>
      <c r="W16" s="142"/>
      <c r="X16" s="38"/>
      <c r="Y16" s="38"/>
      <c r="Z16" s="54"/>
      <c r="AA16" s="38"/>
      <c r="AB16" s="38"/>
      <c r="AC16" s="38"/>
      <c r="AD16" s="38"/>
      <c r="AE16" s="38"/>
      <c r="AF16" s="38"/>
      <c r="AG16" s="38"/>
      <c r="AH16" s="38"/>
      <c r="AI16" s="54"/>
      <c r="AJ16" s="86" t="s">
        <v>14</v>
      </c>
      <c r="AK16" s="38"/>
      <c r="AL16" s="39"/>
    </row>
    <row r="17" spans="1:47" ht="17.25" customHeight="1" x14ac:dyDescent="0.2">
      <c r="A17" s="153"/>
      <c r="B17" s="154"/>
      <c r="C17" s="154"/>
      <c r="D17" s="154"/>
      <c r="E17" s="124"/>
      <c r="F17" s="125"/>
      <c r="G17" s="125"/>
      <c r="H17" s="125"/>
      <c r="I17" s="125"/>
      <c r="J17" s="58"/>
      <c r="K17" s="59"/>
      <c r="L17" s="60"/>
      <c r="M17" s="10" t="s">
        <v>18</v>
      </c>
      <c r="N17" s="62" t="str">
        <f>IF(AS17="","",AS17*24)</f>
        <v/>
      </c>
      <c r="O17" s="63"/>
      <c r="P17" s="126" t="str">
        <f>IF(E17="","",VLOOKUP(E17,$AO$17:$AP$26,2,FALSE))</f>
        <v/>
      </c>
      <c r="Q17" s="126"/>
      <c r="R17" s="127"/>
      <c r="S17" s="126" t="str">
        <f>IF(P17="","",N17*P17)</f>
        <v/>
      </c>
      <c r="T17" s="126"/>
      <c r="U17" s="128"/>
      <c r="V17" s="23"/>
      <c r="W17" s="136"/>
      <c r="X17" s="36"/>
      <c r="Y17" s="36"/>
      <c r="Z17" s="81"/>
      <c r="AA17" s="137" t="s">
        <v>16</v>
      </c>
      <c r="AB17" s="137"/>
      <c r="AC17" s="137"/>
      <c r="AD17" s="137"/>
      <c r="AE17" s="137"/>
      <c r="AF17" s="137"/>
      <c r="AG17" s="137"/>
      <c r="AH17" s="137"/>
      <c r="AI17" s="138"/>
      <c r="AJ17" s="36"/>
      <c r="AK17" s="36"/>
      <c r="AL17" s="37"/>
      <c r="AO17" s="17" t="s">
        <v>28</v>
      </c>
      <c r="AP17" s="3">
        <v>2510</v>
      </c>
      <c r="AS17" s="3" t="str">
        <f>IF(J18="","",J18-J17)</f>
        <v/>
      </c>
      <c r="AU17" s="27">
        <v>0.39583333333333331</v>
      </c>
    </row>
    <row r="18" spans="1:47" ht="17.25" customHeight="1" x14ac:dyDescent="0.15">
      <c r="A18" s="56"/>
      <c r="B18" s="57"/>
      <c r="C18" s="57"/>
      <c r="D18" s="57"/>
      <c r="E18" s="61"/>
      <c r="F18" s="61"/>
      <c r="G18" s="61"/>
      <c r="H18" s="61"/>
      <c r="I18" s="61"/>
      <c r="J18" s="71"/>
      <c r="K18" s="72"/>
      <c r="L18" s="72"/>
      <c r="M18" s="73"/>
      <c r="N18" s="69" t="s">
        <v>1</v>
      </c>
      <c r="O18" s="70"/>
      <c r="P18" s="64"/>
      <c r="Q18" s="64"/>
      <c r="R18" s="65"/>
      <c r="S18" s="64"/>
      <c r="T18" s="64"/>
      <c r="U18" s="68"/>
      <c r="V18" s="24"/>
      <c r="W18" s="131"/>
      <c r="X18" s="82"/>
      <c r="Y18" s="82"/>
      <c r="Z18" s="83"/>
      <c r="AA18" s="129" t="s">
        <v>17</v>
      </c>
      <c r="AB18" s="82"/>
      <c r="AC18" s="82"/>
      <c r="AD18" s="82"/>
      <c r="AE18" s="82"/>
      <c r="AF18" s="82"/>
      <c r="AG18" s="82"/>
      <c r="AH18" s="82"/>
      <c r="AI18" s="83"/>
      <c r="AJ18" s="82"/>
      <c r="AK18" s="82"/>
      <c r="AL18" s="84"/>
      <c r="AO18" s="17" t="s">
        <v>33</v>
      </c>
      <c r="AP18" s="3">
        <v>1570</v>
      </c>
      <c r="AU18" s="27">
        <v>0.41666666666666669</v>
      </c>
    </row>
    <row r="19" spans="1:47" ht="17.25" customHeight="1" x14ac:dyDescent="0.2">
      <c r="A19" s="56"/>
      <c r="B19" s="57"/>
      <c r="C19" s="57"/>
      <c r="D19" s="57"/>
      <c r="E19" s="61"/>
      <c r="F19" s="61"/>
      <c r="G19" s="61"/>
      <c r="H19" s="61"/>
      <c r="I19" s="61"/>
      <c r="J19" s="58"/>
      <c r="K19" s="59"/>
      <c r="L19" s="60"/>
      <c r="M19" s="10" t="s">
        <v>18</v>
      </c>
      <c r="N19" s="62" t="str">
        <f>IF(AS19="","",AS19*24)</f>
        <v/>
      </c>
      <c r="O19" s="63"/>
      <c r="P19" s="114" t="str">
        <f t="shared" ref="P19" si="0">IF(E19="","",VLOOKUP(E19,$AO$17:$AP$26,2,FALSE))</f>
        <v/>
      </c>
      <c r="Q19" s="115"/>
      <c r="R19" s="116"/>
      <c r="S19" s="64" t="str">
        <f t="shared" ref="S19" si="1">IF(P19="","",N19*P19)</f>
        <v/>
      </c>
      <c r="T19" s="64"/>
      <c r="U19" s="68"/>
      <c r="V19" s="23"/>
      <c r="W19" s="130"/>
      <c r="X19" s="52"/>
      <c r="Y19" s="52"/>
      <c r="Z19" s="53"/>
      <c r="AA19" s="132" t="s">
        <v>19</v>
      </c>
      <c r="AB19" s="132"/>
      <c r="AC19" s="132"/>
      <c r="AD19" s="133"/>
      <c r="AE19" s="134"/>
      <c r="AF19" s="135"/>
      <c r="AG19" s="103" t="s">
        <v>2</v>
      </c>
      <c r="AH19" s="103"/>
      <c r="AI19" s="51"/>
      <c r="AJ19" s="52"/>
      <c r="AK19" s="52"/>
      <c r="AL19" s="55"/>
      <c r="AO19" s="17" t="s">
        <v>31</v>
      </c>
      <c r="AP19" s="3">
        <v>520</v>
      </c>
      <c r="AS19" s="3" t="str">
        <f>IF(J20="","",J20-J19)</f>
        <v/>
      </c>
      <c r="AU19" s="27">
        <v>0.4375</v>
      </c>
    </row>
    <row r="20" spans="1:47" ht="17.25" customHeight="1" x14ac:dyDescent="0.15">
      <c r="A20" s="56"/>
      <c r="B20" s="57"/>
      <c r="C20" s="57"/>
      <c r="D20" s="57"/>
      <c r="E20" s="61"/>
      <c r="F20" s="61"/>
      <c r="G20" s="61"/>
      <c r="H20" s="61"/>
      <c r="I20" s="61"/>
      <c r="J20" s="71"/>
      <c r="K20" s="72"/>
      <c r="L20" s="72"/>
      <c r="M20" s="73"/>
      <c r="N20" s="69" t="s">
        <v>1</v>
      </c>
      <c r="O20" s="70"/>
      <c r="P20" s="117"/>
      <c r="Q20" s="118"/>
      <c r="R20" s="119"/>
      <c r="S20" s="64"/>
      <c r="T20" s="64"/>
      <c r="U20" s="68"/>
      <c r="V20" s="24"/>
      <c r="W20" s="131"/>
      <c r="X20" s="82"/>
      <c r="Y20" s="82"/>
      <c r="Z20" s="83"/>
      <c r="AA20" s="111" t="s">
        <v>32</v>
      </c>
      <c r="AB20" s="112"/>
      <c r="AC20" s="112"/>
      <c r="AD20" s="113"/>
      <c r="AE20" s="66" t="s">
        <v>20</v>
      </c>
      <c r="AF20" s="67"/>
      <c r="AG20" s="122"/>
      <c r="AH20" s="122"/>
      <c r="AI20" s="123"/>
      <c r="AJ20" s="82"/>
      <c r="AK20" s="82"/>
      <c r="AL20" s="84"/>
      <c r="AO20" s="17" t="s">
        <v>34</v>
      </c>
      <c r="AP20" s="3">
        <v>1040</v>
      </c>
      <c r="AU20" s="27">
        <v>0.45833333333333331</v>
      </c>
    </row>
    <row r="21" spans="1:47" ht="17.25" customHeight="1" x14ac:dyDescent="0.2">
      <c r="A21" s="56"/>
      <c r="B21" s="57"/>
      <c r="C21" s="57"/>
      <c r="D21" s="57"/>
      <c r="E21" s="61"/>
      <c r="F21" s="61"/>
      <c r="G21" s="61"/>
      <c r="H21" s="61"/>
      <c r="I21" s="61"/>
      <c r="J21" s="58"/>
      <c r="K21" s="59"/>
      <c r="L21" s="60"/>
      <c r="M21" s="10" t="s">
        <v>18</v>
      </c>
      <c r="N21" s="62" t="str">
        <f>IF(AS21="","",AS21*24)</f>
        <v/>
      </c>
      <c r="O21" s="63"/>
      <c r="P21" s="114" t="str">
        <f t="shared" ref="P21" si="2">IF(E21="","",VLOOKUP(E21,$AO$17:$AP$26,2,FALSE))</f>
        <v/>
      </c>
      <c r="Q21" s="115"/>
      <c r="R21" s="116"/>
      <c r="S21" s="64" t="str">
        <f t="shared" ref="S21" si="3">IF(P21="","",N21*P21)</f>
        <v/>
      </c>
      <c r="T21" s="64"/>
      <c r="U21" s="68"/>
      <c r="V21" s="23"/>
      <c r="W21" s="130"/>
      <c r="X21" s="52"/>
      <c r="Y21" s="52"/>
      <c r="Z21" s="53"/>
      <c r="AA21" s="155" t="s">
        <v>19</v>
      </c>
      <c r="AB21" s="132"/>
      <c r="AC21" s="132"/>
      <c r="AD21" s="133"/>
      <c r="AE21" s="134"/>
      <c r="AF21" s="135"/>
      <c r="AG21" s="103" t="s">
        <v>2</v>
      </c>
      <c r="AH21" s="103"/>
      <c r="AI21" s="51"/>
      <c r="AJ21" s="52"/>
      <c r="AK21" s="52"/>
      <c r="AL21" s="55"/>
      <c r="AO21" s="17" t="s">
        <v>35</v>
      </c>
      <c r="AP21" s="3">
        <v>520</v>
      </c>
      <c r="AS21" s="3" t="str">
        <f>IF(J22="","",J22-J21)</f>
        <v/>
      </c>
      <c r="AU21" s="27">
        <v>0.47916666666666669</v>
      </c>
    </row>
    <row r="22" spans="1:47" ht="17.25" customHeight="1" x14ac:dyDescent="0.15">
      <c r="A22" s="56"/>
      <c r="B22" s="57"/>
      <c r="C22" s="57"/>
      <c r="D22" s="57"/>
      <c r="E22" s="61"/>
      <c r="F22" s="61"/>
      <c r="G22" s="61"/>
      <c r="H22" s="61"/>
      <c r="I22" s="61"/>
      <c r="J22" s="71"/>
      <c r="K22" s="72"/>
      <c r="L22" s="72"/>
      <c r="M22" s="73"/>
      <c r="N22" s="69" t="s">
        <v>1</v>
      </c>
      <c r="O22" s="70"/>
      <c r="P22" s="117"/>
      <c r="Q22" s="118"/>
      <c r="R22" s="119"/>
      <c r="S22" s="64"/>
      <c r="T22" s="64"/>
      <c r="U22" s="68"/>
      <c r="V22" s="24"/>
      <c r="W22" s="131"/>
      <c r="X22" s="82"/>
      <c r="Y22" s="82"/>
      <c r="Z22" s="83"/>
      <c r="AA22" s="111" t="s">
        <v>32</v>
      </c>
      <c r="AB22" s="112"/>
      <c r="AC22" s="112"/>
      <c r="AD22" s="113"/>
      <c r="AE22" s="66" t="s">
        <v>20</v>
      </c>
      <c r="AF22" s="67"/>
      <c r="AG22" s="122"/>
      <c r="AH22" s="122"/>
      <c r="AI22" s="123"/>
      <c r="AJ22" s="82"/>
      <c r="AK22" s="82"/>
      <c r="AL22" s="84"/>
      <c r="AO22" s="17" t="s">
        <v>36</v>
      </c>
      <c r="AP22" s="3">
        <v>520</v>
      </c>
      <c r="AU22" s="27">
        <v>0.5</v>
      </c>
    </row>
    <row r="23" spans="1:47" ht="17.25" customHeight="1" x14ac:dyDescent="0.2">
      <c r="A23" s="89"/>
      <c r="B23" s="90"/>
      <c r="C23" s="90"/>
      <c r="D23" s="91"/>
      <c r="E23" s="95"/>
      <c r="F23" s="96"/>
      <c r="G23" s="96"/>
      <c r="H23" s="96"/>
      <c r="I23" s="97"/>
      <c r="J23" s="104"/>
      <c r="K23" s="105"/>
      <c r="L23" s="105"/>
      <c r="M23" s="10" t="s">
        <v>18</v>
      </c>
      <c r="N23" s="62" t="str">
        <f>IF(AS23="","",AS23*24)</f>
        <v/>
      </c>
      <c r="O23" s="63"/>
      <c r="P23" s="114" t="str">
        <f t="shared" ref="P23" si="4">IF(E23="","",VLOOKUP(E23,$AO$17:$AP$26,2,FALSE))</f>
        <v/>
      </c>
      <c r="Q23" s="115"/>
      <c r="R23" s="116"/>
      <c r="S23" s="64" t="str">
        <f t="shared" ref="S23" si="5">IF(P23="","",N23*P23)</f>
        <v/>
      </c>
      <c r="T23" s="64"/>
      <c r="U23" s="68"/>
      <c r="V23" s="23"/>
      <c r="W23" s="130"/>
      <c r="X23" s="52"/>
      <c r="Y23" s="52"/>
      <c r="Z23" s="53"/>
      <c r="AA23" s="155" t="s">
        <v>19</v>
      </c>
      <c r="AB23" s="132"/>
      <c r="AC23" s="132"/>
      <c r="AD23" s="133"/>
      <c r="AE23" s="134"/>
      <c r="AF23" s="135"/>
      <c r="AG23" s="103" t="s">
        <v>2</v>
      </c>
      <c r="AH23" s="103"/>
      <c r="AI23" s="51"/>
      <c r="AJ23" s="52"/>
      <c r="AK23" s="52"/>
      <c r="AL23" s="55"/>
      <c r="AO23" s="17" t="s">
        <v>37</v>
      </c>
      <c r="AP23" s="3">
        <v>520</v>
      </c>
      <c r="AS23" s="3" t="str">
        <f>IF(J24="","",J24-J23)</f>
        <v/>
      </c>
      <c r="AU23" s="27">
        <v>0.52083333333333337</v>
      </c>
    </row>
    <row r="24" spans="1:47" ht="17.25" customHeight="1" x14ac:dyDescent="0.15">
      <c r="A24" s="92"/>
      <c r="B24" s="93"/>
      <c r="C24" s="93"/>
      <c r="D24" s="94"/>
      <c r="E24" s="98"/>
      <c r="F24" s="99"/>
      <c r="G24" s="99"/>
      <c r="H24" s="99"/>
      <c r="I24" s="100"/>
      <c r="J24" s="71"/>
      <c r="K24" s="72"/>
      <c r="L24" s="72"/>
      <c r="M24" s="73"/>
      <c r="N24" s="69" t="s">
        <v>1</v>
      </c>
      <c r="O24" s="70"/>
      <c r="P24" s="117"/>
      <c r="Q24" s="118"/>
      <c r="R24" s="119"/>
      <c r="S24" s="64"/>
      <c r="T24" s="64"/>
      <c r="U24" s="68"/>
      <c r="V24" s="24"/>
      <c r="W24" s="142"/>
      <c r="X24" s="38"/>
      <c r="Y24" s="38"/>
      <c r="Z24" s="54"/>
      <c r="AA24" s="111" t="s">
        <v>32</v>
      </c>
      <c r="AB24" s="112"/>
      <c r="AC24" s="112"/>
      <c r="AD24" s="113"/>
      <c r="AE24" s="66" t="s">
        <v>20</v>
      </c>
      <c r="AF24" s="67"/>
      <c r="AG24" s="120"/>
      <c r="AH24" s="120"/>
      <c r="AI24" s="121"/>
      <c r="AJ24" s="38"/>
      <c r="AK24" s="38"/>
      <c r="AL24" s="39"/>
      <c r="AO24" s="17" t="s">
        <v>38</v>
      </c>
      <c r="AP24" s="3">
        <v>1570</v>
      </c>
      <c r="AU24" s="27">
        <v>0.54166666666666663</v>
      </c>
    </row>
    <row r="25" spans="1:47" ht="17.25" customHeight="1" x14ac:dyDescent="0.2">
      <c r="A25" s="89"/>
      <c r="B25" s="90"/>
      <c r="C25" s="90"/>
      <c r="D25" s="91"/>
      <c r="E25" s="61"/>
      <c r="F25" s="61"/>
      <c r="G25" s="61"/>
      <c r="H25" s="61"/>
      <c r="I25" s="61"/>
      <c r="J25" s="58"/>
      <c r="K25" s="59"/>
      <c r="L25" s="60"/>
      <c r="M25" s="10" t="s">
        <v>18</v>
      </c>
      <c r="N25" s="62" t="str">
        <f>IF(AS25="","",AS25*24)</f>
        <v/>
      </c>
      <c r="O25" s="63"/>
      <c r="P25" s="114" t="str">
        <f t="shared" ref="P25" si="6">IF(E25="","",VLOOKUP(E25,$AO$17:$AP$26,2,FALSE))</f>
        <v/>
      </c>
      <c r="Q25" s="115"/>
      <c r="R25" s="116"/>
      <c r="S25" s="64" t="str">
        <f t="shared" ref="S25" si="7">IF(P25="","",N25*P25)</f>
        <v/>
      </c>
      <c r="T25" s="64"/>
      <c r="U25" s="68"/>
      <c r="V25" s="23"/>
      <c r="W25" s="30" t="s">
        <v>21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  <c r="AJ25" s="36"/>
      <c r="AK25" s="36"/>
      <c r="AL25" s="37"/>
      <c r="AO25" s="17" t="s">
        <v>39</v>
      </c>
      <c r="AP25" s="3">
        <v>1570</v>
      </c>
      <c r="AS25" s="3" t="str">
        <f>IF(J26="","",J26-J25)</f>
        <v/>
      </c>
      <c r="AU25" s="27">
        <v>0.5625</v>
      </c>
    </row>
    <row r="26" spans="1:47" ht="17.25" customHeight="1" x14ac:dyDescent="0.15">
      <c r="A26" s="92"/>
      <c r="B26" s="93"/>
      <c r="C26" s="93"/>
      <c r="D26" s="94"/>
      <c r="E26" s="61"/>
      <c r="F26" s="61"/>
      <c r="G26" s="61"/>
      <c r="H26" s="61"/>
      <c r="I26" s="61"/>
      <c r="J26" s="71"/>
      <c r="K26" s="72"/>
      <c r="L26" s="72"/>
      <c r="M26" s="73"/>
      <c r="N26" s="69" t="s">
        <v>1</v>
      </c>
      <c r="O26" s="70"/>
      <c r="P26" s="117"/>
      <c r="Q26" s="118"/>
      <c r="R26" s="119"/>
      <c r="S26" s="64"/>
      <c r="T26" s="64"/>
      <c r="U26" s="68"/>
      <c r="V26" s="24"/>
      <c r="W26" s="33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  <c r="AJ26" s="38"/>
      <c r="AK26" s="38"/>
      <c r="AL26" s="39"/>
      <c r="AO26" s="17" t="s">
        <v>40</v>
      </c>
      <c r="AP26" s="3">
        <v>1570</v>
      </c>
      <c r="AU26" s="27">
        <v>0.58333333333333337</v>
      </c>
    </row>
    <row r="27" spans="1:47" ht="17.25" customHeight="1" x14ac:dyDescent="0.2">
      <c r="A27" s="89"/>
      <c r="B27" s="90"/>
      <c r="C27" s="90"/>
      <c r="D27" s="91"/>
      <c r="E27" s="95"/>
      <c r="F27" s="96"/>
      <c r="G27" s="96"/>
      <c r="H27" s="96"/>
      <c r="I27" s="97"/>
      <c r="J27" s="58"/>
      <c r="K27" s="59"/>
      <c r="L27" s="60"/>
      <c r="M27" s="10" t="s">
        <v>18</v>
      </c>
      <c r="N27" s="62" t="str">
        <f>IF(AS27="","",AS27*24)</f>
        <v/>
      </c>
      <c r="O27" s="63"/>
      <c r="P27" s="64" t="str">
        <f t="shared" ref="P27" si="8">IF(E27="","",VLOOKUP(E27,$AO$17:$AP$26,2,FALSE))</f>
        <v/>
      </c>
      <c r="Q27" s="64"/>
      <c r="R27" s="65"/>
      <c r="S27" s="64" t="str">
        <f t="shared" ref="S27" si="9">IF(P27="","",N27*P27)</f>
        <v/>
      </c>
      <c r="T27" s="64"/>
      <c r="U27" s="68"/>
      <c r="V27" s="23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S27" s="3" t="str">
        <f>IF(J28="","",J28-J27)</f>
        <v/>
      </c>
      <c r="AU27" s="27">
        <v>0.60416666666666663</v>
      </c>
    </row>
    <row r="28" spans="1:47" ht="17.25" customHeight="1" x14ac:dyDescent="0.15">
      <c r="A28" s="92"/>
      <c r="B28" s="93"/>
      <c r="C28" s="93"/>
      <c r="D28" s="94"/>
      <c r="E28" s="98"/>
      <c r="F28" s="99"/>
      <c r="G28" s="99"/>
      <c r="H28" s="99"/>
      <c r="I28" s="100"/>
      <c r="J28" s="71"/>
      <c r="K28" s="72"/>
      <c r="L28" s="72"/>
      <c r="M28" s="73"/>
      <c r="N28" s="69" t="s">
        <v>1</v>
      </c>
      <c r="O28" s="70"/>
      <c r="P28" s="64"/>
      <c r="Q28" s="64"/>
      <c r="R28" s="65"/>
      <c r="S28" s="64"/>
      <c r="T28" s="64"/>
      <c r="U28" s="68"/>
      <c r="V28" s="24"/>
      <c r="W28" s="74" t="s">
        <v>3</v>
      </c>
      <c r="X28" s="75"/>
      <c r="Y28" s="75"/>
      <c r="Z28" s="75"/>
      <c r="AA28" s="75" t="s">
        <v>12</v>
      </c>
      <c r="AB28" s="75"/>
      <c r="AC28" s="75"/>
      <c r="AD28" s="75"/>
      <c r="AE28" s="85" t="s">
        <v>13</v>
      </c>
      <c r="AF28" s="36"/>
      <c r="AG28" s="36"/>
      <c r="AH28" s="36"/>
      <c r="AI28" s="81"/>
      <c r="AJ28" s="85" t="s">
        <v>0</v>
      </c>
      <c r="AK28" s="36"/>
      <c r="AL28" s="37"/>
      <c r="AU28" s="27">
        <v>0.625</v>
      </c>
    </row>
    <row r="29" spans="1:47" ht="17.25" customHeight="1" x14ac:dyDescent="0.2">
      <c r="A29" s="89"/>
      <c r="B29" s="90"/>
      <c r="C29" s="90"/>
      <c r="D29" s="91"/>
      <c r="E29" s="95"/>
      <c r="F29" s="96"/>
      <c r="G29" s="96"/>
      <c r="H29" s="96"/>
      <c r="I29" s="97"/>
      <c r="J29" s="104"/>
      <c r="K29" s="105"/>
      <c r="L29" s="105"/>
      <c r="M29" s="10" t="s">
        <v>18</v>
      </c>
      <c r="N29" s="62" t="str">
        <f>IF(AS29="","",AS29*24)</f>
        <v/>
      </c>
      <c r="O29" s="63"/>
      <c r="P29" s="64" t="str">
        <f t="shared" ref="P29" si="10">IF(E29="","",VLOOKUP(E29,$AO$17:$AP$26,2,FALSE))</f>
        <v/>
      </c>
      <c r="Q29" s="64"/>
      <c r="R29" s="65"/>
      <c r="S29" s="64" t="str">
        <f t="shared" ref="S29" si="11">IF(P29="","",N29*P29)</f>
        <v/>
      </c>
      <c r="T29" s="64"/>
      <c r="U29" s="68"/>
      <c r="V29" s="23"/>
      <c r="W29" s="48"/>
      <c r="X29" s="49"/>
      <c r="Y29" s="49"/>
      <c r="Z29" s="49"/>
      <c r="AA29" s="49"/>
      <c r="AB29" s="49"/>
      <c r="AC29" s="49"/>
      <c r="AD29" s="49"/>
      <c r="AE29" s="86"/>
      <c r="AF29" s="38"/>
      <c r="AG29" s="38"/>
      <c r="AH29" s="38"/>
      <c r="AI29" s="54"/>
      <c r="AJ29" s="86" t="s">
        <v>14</v>
      </c>
      <c r="AK29" s="38"/>
      <c r="AL29" s="39"/>
      <c r="AS29" s="3" t="str">
        <f>IF(J30="","",J30-J29)</f>
        <v/>
      </c>
      <c r="AU29" s="27">
        <v>0.64583333333333337</v>
      </c>
    </row>
    <row r="30" spans="1:47" ht="17.25" customHeight="1" x14ac:dyDescent="0.15">
      <c r="A30" s="92"/>
      <c r="B30" s="93"/>
      <c r="C30" s="93"/>
      <c r="D30" s="94"/>
      <c r="E30" s="98"/>
      <c r="F30" s="99"/>
      <c r="G30" s="99"/>
      <c r="H30" s="99"/>
      <c r="I30" s="100"/>
      <c r="J30" s="71"/>
      <c r="K30" s="72"/>
      <c r="L30" s="72"/>
      <c r="M30" s="73"/>
      <c r="N30" s="69" t="s">
        <v>1</v>
      </c>
      <c r="O30" s="70"/>
      <c r="P30" s="64"/>
      <c r="Q30" s="64"/>
      <c r="R30" s="65"/>
      <c r="S30" s="64"/>
      <c r="T30" s="64"/>
      <c r="U30" s="68"/>
      <c r="V30" s="24"/>
      <c r="W30" s="74"/>
      <c r="X30" s="75"/>
      <c r="Y30" s="75"/>
      <c r="Z30" s="75"/>
      <c r="AA30" s="110"/>
      <c r="AB30" s="110"/>
      <c r="AC30" s="110"/>
      <c r="AD30" s="110"/>
      <c r="AE30" s="85"/>
      <c r="AF30" s="36"/>
      <c r="AG30" s="81"/>
      <c r="AH30" s="109" t="s">
        <v>1</v>
      </c>
      <c r="AI30" s="80"/>
      <c r="AJ30" s="36"/>
      <c r="AK30" s="36"/>
      <c r="AL30" s="37"/>
      <c r="AU30" s="27">
        <v>0.66666666666666663</v>
      </c>
    </row>
    <row r="31" spans="1:47" ht="17.25" customHeight="1" x14ac:dyDescent="0.2">
      <c r="A31" s="89"/>
      <c r="B31" s="90"/>
      <c r="C31" s="90"/>
      <c r="D31" s="91"/>
      <c r="E31" s="95"/>
      <c r="F31" s="96"/>
      <c r="G31" s="96"/>
      <c r="H31" s="96"/>
      <c r="I31" s="97"/>
      <c r="J31" s="104"/>
      <c r="K31" s="105"/>
      <c r="L31" s="105"/>
      <c r="M31" s="10" t="s">
        <v>18</v>
      </c>
      <c r="N31" s="62" t="str">
        <f>IF(AS31="","",AS31*24)</f>
        <v/>
      </c>
      <c r="O31" s="63"/>
      <c r="P31" s="64" t="str">
        <f>IF(E31="","",VLOOKUP(E31,$AO$17:$AP$26,2,FALSE))</f>
        <v/>
      </c>
      <c r="Q31" s="64"/>
      <c r="R31" s="65"/>
      <c r="S31" s="64" t="str">
        <f t="shared" ref="S31" si="12">IF(P31="","",N31*P31)</f>
        <v/>
      </c>
      <c r="T31" s="64"/>
      <c r="U31" s="68"/>
      <c r="V31" s="23"/>
      <c r="W31" s="76"/>
      <c r="X31" s="77"/>
      <c r="Y31" s="77"/>
      <c r="Z31" s="77"/>
      <c r="AA31" s="106"/>
      <c r="AB31" s="106"/>
      <c r="AC31" s="106"/>
      <c r="AD31" s="106"/>
      <c r="AE31" s="4" t="s">
        <v>18</v>
      </c>
      <c r="AF31" s="82"/>
      <c r="AG31" s="83"/>
      <c r="AH31" s="87"/>
      <c r="AI31" s="88"/>
      <c r="AJ31" s="82"/>
      <c r="AK31" s="82"/>
      <c r="AL31" s="84"/>
      <c r="AS31" s="3" t="str">
        <f>IF(J32="","",J32-J31)</f>
        <v/>
      </c>
      <c r="AU31" s="27">
        <v>0.6875</v>
      </c>
    </row>
    <row r="32" spans="1:47" ht="17.25" customHeight="1" x14ac:dyDescent="0.15">
      <c r="A32" s="92"/>
      <c r="B32" s="93"/>
      <c r="C32" s="93"/>
      <c r="D32" s="94"/>
      <c r="E32" s="98"/>
      <c r="F32" s="99"/>
      <c r="G32" s="99"/>
      <c r="H32" s="99"/>
      <c r="I32" s="100"/>
      <c r="J32" s="71"/>
      <c r="K32" s="72"/>
      <c r="L32" s="72"/>
      <c r="M32" s="73"/>
      <c r="N32" s="69" t="s">
        <v>1</v>
      </c>
      <c r="O32" s="70"/>
      <c r="P32" s="64"/>
      <c r="Q32" s="64"/>
      <c r="R32" s="65"/>
      <c r="S32" s="64"/>
      <c r="T32" s="64"/>
      <c r="U32" s="68"/>
      <c r="V32" s="24"/>
      <c r="W32" s="46"/>
      <c r="X32" s="47"/>
      <c r="Y32" s="47"/>
      <c r="Z32" s="47"/>
      <c r="AA32" s="107"/>
      <c r="AB32" s="107"/>
      <c r="AC32" s="107"/>
      <c r="AD32" s="107"/>
      <c r="AE32" s="78"/>
      <c r="AF32" s="52"/>
      <c r="AG32" s="53"/>
      <c r="AH32" s="103" t="s">
        <v>1</v>
      </c>
      <c r="AI32" s="51"/>
      <c r="AJ32" s="52"/>
      <c r="AK32" s="52"/>
      <c r="AL32" s="55"/>
      <c r="AU32" s="27">
        <v>0.70833333333333337</v>
      </c>
    </row>
    <row r="33" spans="1:47" ht="17.25" customHeight="1" x14ac:dyDescent="0.2">
      <c r="A33" s="89"/>
      <c r="B33" s="90"/>
      <c r="C33" s="90"/>
      <c r="D33" s="91"/>
      <c r="E33" s="95"/>
      <c r="F33" s="96"/>
      <c r="G33" s="96"/>
      <c r="H33" s="96"/>
      <c r="I33" s="97"/>
      <c r="J33" s="104"/>
      <c r="K33" s="105"/>
      <c r="L33" s="105"/>
      <c r="M33" s="10" t="s">
        <v>18</v>
      </c>
      <c r="N33" s="62" t="str">
        <f>IF(AS33="","",AS33*24)</f>
        <v/>
      </c>
      <c r="O33" s="63"/>
      <c r="P33" s="64" t="str">
        <f t="shared" ref="P33" si="13">IF(E33="","",VLOOKUP(E33,$AO$17:$AP$26,2,FALSE))</f>
        <v/>
      </c>
      <c r="Q33" s="64"/>
      <c r="R33" s="65"/>
      <c r="S33" s="64" t="str">
        <f t="shared" ref="S33" si="14">IF(P33="","",N33*P33)</f>
        <v/>
      </c>
      <c r="T33" s="64"/>
      <c r="U33" s="68"/>
      <c r="V33" s="23"/>
      <c r="W33" s="76"/>
      <c r="X33" s="77"/>
      <c r="Y33" s="77"/>
      <c r="Z33" s="77"/>
      <c r="AA33" s="106"/>
      <c r="AB33" s="106"/>
      <c r="AC33" s="106"/>
      <c r="AD33" s="106"/>
      <c r="AE33" s="4" t="s">
        <v>18</v>
      </c>
      <c r="AF33" s="82"/>
      <c r="AG33" s="83"/>
      <c r="AH33" s="87"/>
      <c r="AI33" s="88"/>
      <c r="AJ33" s="82"/>
      <c r="AK33" s="82"/>
      <c r="AL33" s="84"/>
      <c r="AS33" s="3" t="str">
        <f>IF(J34="","",J34-J33)</f>
        <v/>
      </c>
      <c r="AU33" s="27">
        <v>0.72916666666666663</v>
      </c>
    </row>
    <row r="34" spans="1:47" ht="17.25" customHeight="1" x14ac:dyDescent="0.15">
      <c r="A34" s="92"/>
      <c r="B34" s="93"/>
      <c r="C34" s="93"/>
      <c r="D34" s="94"/>
      <c r="E34" s="98"/>
      <c r="F34" s="99"/>
      <c r="G34" s="99"/>
      <c r="H34" s="99"/>
      <c r="I34" s="100"/>
      <c r="J34" s="71"/>
      <c r="K34" s="72"/>
      <c r="L34" s="72"/>
      <c r="M34" s="73"/>
      <c r="N34" s="69" t="s">
        <v>1</v>
      </c>
      <c r="O34" s="70"/>
      <c r="P34" s="64"/>
      <c r="Q34" s="64"/>
      <c r="R34" s="65"/>
      <c r="S34" s="64"/>
      <c r="T34" s="64"/>
      <c r="U34" s="68"/>
      <c r="V34" s="24"/>
      <c r="W34" s="46"/>
      <c r="X34" s="47"/>
      <c r="Y34" s="47"/>
      <c r="Z34" s="47"/>
      <c r="AA34" s="107"/>
      <c r="AB34" s="107"/>
      <c r="AC34" s="107"/>
      <c r="AD34" s="107"/>
      <c r="AE34" s="78"/>
      <c r="AF34" s="52"/>
      <c r="AG34" s="53"/>
      <c r="AH34" s="103" t="s">
        <v>1</v>
      </c>
      <c r="AI34" s="51"/>
      <c r="AJ34" s="52"/>
      <c r="AK34" s="52"/>
      <c r="AL34" s="55"/>
      <c r="AU34" s="27">
        <v>0.75</v>
      </c>
    </row>
    <row r="35" spans="1:47" ht="17.25" customHeight="1" x14ac:dyDescent="0.2">
      <c r="A35" s="89"/>
      <c r="B35" s="90"/>
      <c r="C35" s="90"/>
      <c r="D35" s="91"/>
      <c r="E35" s="95"/>
      <c r="F35" s="96"/>
      <c r="G35" s="96"/>
      <c r="H35" s="96"/>
      <c r="I35" s="97"/>
      <c r="J35" s="104"/>
      <c r="K35" s="105"/>
      <c r="L35" s="105"/>
      <c r="M35" s="10" t="s">
        <v>18</v>
      </c>
      <c r="N35" s="62" t="str">
        <f>IF(AS35="","",AS35*24)</f>
        <v/>
      </c>
      <c r="O35" s="63"/>
      <c r="P35" s="64" t="str">
        <f t="shared" ref="P35" si="15">IF(E35="","",VLOOKUP(E35,$AO$17:$AP$26,2,FALSE))</f>
        <v/>
      </c>
      <c r="Q35" s="64"/>
      <c r="R35" s="65"/>
      <c r="S35" s="64" t="str">
        <f t="shared" ref="S35" si="16">IF(P35="","",N35*P35)</f>
        <v/>
      </c>
      <c r="T35" s="64"/>
      <c r="U35" s="68"/>
      <c r="V35" s="23"/>
      <c r="W35" s="48"/>
      <c r="X35" s="49"/>
      <c r="Y35" s="49"/>
      <c r="Z35" s="49"/>
      <c r="AA35" s="108"/>
      <c r="AB35" s="108"/>
      <c r="AC35" s="108"/>
      <c r="AD35" s="108"/>
      <c r="AE35" s="5" t="s">
        <v>18</v>
      </c>
      <c r="AF35" s="38"/>
      <c r="AG35" s="54"/>
      <c r="AH35" s="101"/>
      <c r="AI35" s="102"/>
      <c r="AJ35" s="52"/>
      <c r="AK35" s="52"/>
      <c r="AL35" s="55"/>
      <c r="AS35" s="3" t="str">
        <f>IF(J36="","",J36-J35)</f>
        <v/>
      </c>
      <c r="AU35" s="27">
        <v>0.77083333333333337</v>
      </c>
    </row>
    <row r="36" spans="1:47" ht="17.25" customHeight="1" x14ac:dyDescent="0.15">
      <c r="A36" s="92"/>
      <c r="B36" s="93"/>
      <c r="C36" s="93"/>
      <c r="D36" s="94"/>
      <c r="E36" s="98"/>
      <c r="F36" s="99"/>
      <c r="G36" s="99"/>
      <c r="H36" s="99"/>
      <c r="I36" s="100"/>
      <c r="J36" s="71"/>
      <c r="K36" s="72"/>
      <c r="L36" s="72"/>
      <c r="M36" s="73"/>
      <c r="N36" s="69" t="s">
        <v>1</v>
      </c>
      <c r="O36" s="70"/>
      <c r="P36" s="64"/>
      <c r="Q36" s="64"/>
      <c r="R36" s="65"/>
      <c r="S36" s="64"/>
      <c r="T36" s="64"/>
      <c r="U36" s="68"/>
      <c r="V36" s="24"/>
      <c r="W36" s="30" t="s">
        <v>21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2"/>
      <c r="AJ36" s="36"/>
      <c r="AK36" s="36"/>
      <c r="AL36" s="37"/>
      <c r="AU36" s="27">
        <v>0.79166666666666663</v>
      </c>
    </row>
    <row r="37" spans="1:47" ht="17.25" customHeight="1" x14ac:dyDescent="0.2">
      <c r="A37" s="56"/>
      <c r="B37" s="57"/>
      <c r="C37" s="57"/>
      <c r="D37" s="57"/>
      <c r="E37" s="61"/>
      <c r="F37" s="61"/>
      <c r="G37" s="61"/>
      <c r="H37" s="61"/>
      <c r="I37" s="61"/>
      <c r="J37" s="58"/>
      <c r="K37" s="59"/>
      <c r="L37" s="60"/>
      <c r="M37" s="10" t="s">
        <v>18</v>
      </c>
      <c r="N37" s="62" t="str">
        <f>IF(AS37="","",AS37*24)</f>
        <v/>
      </c>
      <c r="O37" s="63"/>
      <c r="P37" s="64" t="str">
        <f t="shared" ref="P37" si="17">IF(E37="","",VLOOKUP(E37,$AO$17:$AP$26,2,FALSE))</f>
        <v/>
      </c>
      <c r="Q37" s="64"/>
      <c r="R37" s="65"/>
      <c r="S37" s="64" t="str">
        <f t="shared" ref="S37" si="18">IF(P37="","",N37*P37)</f>
        <v/>
      </c>
      <c r="T37" s="64"/>
      <c r="U37" s="68"/>
      <c r="V37" s="23"/>
      <c r="W37" s="33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38"/>
      <c r="AK37" s="38"/>
      <c r="AL37" s="39"/>
      <c r="AS37" s="3" t="str">
        <f>IF(J38="","",J38-J37)</f>
        <v/>
      </c>
      <c r="AU37" s="27">
        <v>0.8125</v>
      </c>
    </row>
    <row r="38" spans="1:47" ht="17.25" customHeight="1" x14ac:dyDescent="0.15">
      <c r="A38" s="56"/>
      <c r="B38" s="57"/>
      <c r="C38" s="57"/>
      <c r="D38" s="57"/>
      <c r="E38" s="61"/>
      <c r="F38" s="61"/>
      <c r="G38" s="61"/>
      <c r="H38" s="61"/>
      <c r="I38" s="61"/>
      <c r="J38" s="71"/>
      <c r="K38" s="72"/>
      <c r="L38" s="72"/>
      <c r="M38" s="73"/>
      <c r="N38" s="69" t="s">
        <v>1</v>
      </c>
      <c r="O38" s="70"/>
      <c r="P38" s="64"/>
      <c r="Q38" s="64"/>
      <c r="R38" s="65"/>
      <c r="S38" s="64"/>
      <c r="T38" s="64"/>
      <c r="U38" s="68"/>
      <c r="V38" s="24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1"/>
      <c r="AU38" s="27">
        <v>0.83333333333333337</v>
      </c>
    </row>
    <row r="39" spans="1:47" ht="17.25" customHeight="1" x14ac:dyDescent="0.2">
      <c r="A39" s="56"/>
      <c r="B39" s="57"/>
      <c r="C39" s="57"/>
      <c r="D39" s="57"/>
      <c r="E39" s="61"/>
      <c r="F39" s="61"/>
      <c r="G39" s="61"/>
      <c r="H39" s="61"/>
      <c r="I39" s="61"/>
      <c r="J39" s="58"/>
      <c r="K39" s="59"/>
      <c r="L39" s="60"/>
      <c r="M39" s="10" t="s">
        <v>18</v>
      </c>
      <c r="N39" s="62" t="str">
        <f>IF(AS39="","",AS39*24)</f>
        <v/>
      </c>
      <c r="O39" s="63"/>
      <c r="P39" s="64" t="str">
        <f t="shared" ref="P39" si="19">IF(E39="","",VLOOKUP(E39,$AO$17:$AP$26,2,FALSE))</f>
        <v/>
      </c>
      <c r="Q39" s="64"/>
      <c r="R39" s="65"/>
      <c r="S39" s="64" t="str">
        <f t="shared" ref="S39" si="20">IF(P39="","",N39*P39)</f>
        <v/>
      </c>
      <c r="T39" s="64"/>
      <c r="U39" s="68"/>
      <c r="V39" s="23"/>
      <c r="W39" s="74" t="s">
        <v>3</v>
      </c>
      <c r="X39" s="75"/>
      <c r="Y39" s="75"/>
      <c r="Z39" s="75"/>
      <c r="AA39" s="75" t="s">
        <v>11</v>
      </c>
      <c r="AB39" s="75"/>
      <c r="AC39" s="75"/>
      <c r="AD39" s="75"/>
      <c r="AE39" s="75"/>
      <c r="AF39" s="85" t="s">
        <v>22</v>
      </c>
      <c r="AG39" s="81"/>
      <c r="AH39" s="85" t="s">
        <v>2</v>
      </c>
      <c r="AI39" s="81"/>
      <c r="AJ39" s="85" t="s">
        <v>0</v>
      </c>
      <c r="AK39" s="36"/>
      <c r="AL39" s="37"/>
      <c r="AS39" s="3" t="str">
        <f>IF(J40="","",J40-J39)</f>
        <v/>
      </c>
      <c r="AU39" s="27">
        <v>0.85416666666666663</v>
      </c>
    </row>
    <row r="40" spans="1:47" ht="17.25" customHeight="1" x14ac:dyDescent="0.15">
      <c r="A40" s="56"/>
      <c r="B40" s="57"/>
      <c r="C40" s="57"/>
      <c r="D40" s="57"/>
      <c r="E40" s="61"/>
      <c r="F40" s="61"/>
      <c r="G40" s="61"/>
      <c r="H40" s="61"/>
      <c r="I40" s="61"/>
      <c r="J40" s="71"/>
      <c r="K40" s="72"/>
      <c r="L40" s="72"/>
      <c r="M40" s="73"/>
      <c r="N40" s="69" t="s">
        <v>1</v>
      </c>
      <c r="O40" s="70"/>
      <c r="P40" s="64"/>
      <c r="Q40" s="64"/>
      <c r="R40" s="65"/>
      <c r="S40" s="64"/>
      <c r="T40" s="64"/>
      <c r="U40" s="68"/>
      <c r="V40" s="24"/>
      <c r="W40" s="48"/>
      <c r="X40" s="49"/>
      <c r="Y40" s="49"/>
      <c r="Z40" s="49"/>
      <c r="AA40" s="49"/>
      <c r="AB40" s="49"/>
      <c r="AC40" s="49"/>
      <c r="AD40" s="49"/>
      <c r="AE40" s="49"/>
      <c r="AF40" s="86"/>
      <c r="AG40" s="54"/>
      <c r="AH40" s="86" t="s">
        <v>15</v>
      </c>
      <c r="AI40" s="54"/>
      <c r="AJ40" s="86" t="s">
        <v>14</v>
      </c>
      <c r="AK40" s="38"/>
      <c r="AL40" s="39"/>
      <c r="AU40" s="27">
        <v>0.875</v>
      </c>
    </row>
    <row r="41" spans="1:47" ht="17.25" customHeight="1" x14ac:dyDescent="0.2">
      <c r="A41" s="56"/>
      <c r="B41" s="57"/>
      <c r="C41" s="57"/>
      <c r="D41" s="57"/>
      <c r="E41" s="61"/>
      <c r="F41" s="61"/>
      <c r="G41" s="61"/>
      <c r="H41" s="61"/>
      <c r="I41" s="61"/>
      <c r="J41" s="58"/>
      <c r="K41" s="59"/>
      <c r="L41" s="60"/>
      <c r="M41" s="10" t="s">
        <v>18</v>
      </c>
      <c r="N41" s="62" t="str">
        <f>IF(AS41="","",AS41*24)</f>
        <v/>
      </c>
      <c r="O41" s="63"/>
      <c r="P41" s="64" t="str">
        <f t="shared" ref="P41" si="21">IF(E41="","",VLOOKUP(E41,$AO$17:$AP$26,2,FALSE))</f>
        <v/>
      </c>
      <c r="Q41" s="64"/>
      <c r="R41" s="65"/>
      <c r="S41" s="64" t="str">
        <f t="shared" ref="S41" si="22">IF(P41="","",N41*P41)</f>
        <v/>
      </c>
      <c r="T41" s="64"/>
      <c r="U41" s="68"/>
      <c r="V41" s="23"/>
      <c r="W41" s="74"/>
      <c r="X41" s="75"/>
      <c r="Y41" s="75"/>
      <c r="Z41" s="75"/>
      <c r="AA41" s="75"/>
      <c r="AB41" s="75"/>
      <c r="AC41" s="75"/>
      <c r="AD41" s="75"/>
      <c r="AE41" s="75"/>
      <c r="AF41" s="79"/>
      <c r="AG41" s="80"/>
      <c r="AH41" s="36"/>
      <c r="AI41" s="81"/>
      <c r="AJ41" s="36"/>
      <c r="AK41" s="36"/>
      <c r="AL41" s="37"/>
      <c r="AS41" s="3" t="str">
        <f>IF(J42="","",J42-J41)</f>
        <v/>
      </c>
      <c r="AU41" s="27">
        <v>0.89583333333333337</v>
      </c>
    </row>
    <row r="42" spans="1:47" ht="17.25" customHeight="1" x14ac:dyDescent="0.15">
      <c r="A42" s="56"/>
      <c r="B42" s="57"/>
      <c r="C42" s="57"/>
      <c r="D42" s="57"/>
      <c r="E42" s="61"/>
      <c r="F42" s="61"/>
      <c r="G42" s="61"/>
      <c r="H42" s="61"/>
      <c r="I42" s="61"/>
      <c r="J42" s="71"/>
      <c r="K42" s="72"/>
      <c r="L42" s="72"/>
      <c r="M42" s="73"/>
      <c r="N42" s="69" t="s">
        <v>1</v>
      </c>
      <c r="O42" s="70"/>
      <c r="P42" s="64"/>
      <c r="Q42" s="64"/>
      <c r="R42" s="65"/>
      <c r="S42" s="64"/>
      <c r="T42" s="64"/>
      <c r="U42" s="68"/>
      <c r="V42" s="24"/>
      <c r="W42" s="76"/>
      <c r="X42" s="77"/>
      <c r="Y42" s="77"/>
      <c r="Z42" s="77"/>
      <c r="AA42" s="77"/>
      <c r="AB42" s="77"/>
      <c r="AC42" s="77"/>
      <c r="AD42" s="77"/>
      <c r="AE42" s="77"/>
      <c r="AF42" s="66" t="s">
        <v>23</v>
      </c>
      <c r="AG42" s="67"/>
      <c r="AH42" s="82"/>
      <c r="AI42" s="83"/>
      <c r="AJ42" s="82"/>
      <c r="AK42" s="82"/>
      <c r="AL42" s="84"/>
      <c r="AU42" s="27">
        <v>0.91666666666666663</v>
      </c>
    </row>
    <row r="43" spans="1:47" ht="17.25" customHeight="1" x14ac:dyDescent="0.2">
      <c r="A43" s="56"/>
      <c r="B43" s="57"/>
      <c r="C43" s="57"/>
      <c r="D43" s="57"/>
      <c r="E43" s="61"/>
      <c r="F43" s="61"/>
      <c r="G43" s="61"/>
      <c r="H43" s="61"/>
      <c r="I43" s="61"/>
      <c r="J43" s="58"/>
      <c r="K43" s="59"/>
      <c r="L43" s="60"/>
      <c r="M43" s="10" t="s">
        <v>18</v>
      </c>
      <c r="N43" s="62" t="str">
        <f>IF(AS43="","",AS43*24)</f>
        <v/>
      </c>
      <c r="O43" s="63"/>
      <c r="P43" s="64" t="str">
        <f>IF(E43="","",VLOOKUP(E43,$AO$17:$AP$26,2,FALSE))</f>
        <v/>
      </c>
      <c r="Q43" s="64"/>
      <c r="R43" s="65"/>
      <c r="S43" s="64" t="str">
        <f t="shared" ref="S43" si="23">IF(P43="","",N43*P43)</f>
        <v/>
      </c>
      <c r="T43" s="64"/>
      <c r="U43" s="68"/>
      <c r="V43" s="23"/>
      <c r="W43" s="46"/>
      <c r="X43" s="47"/>
      <c r="Y43" s="47"/>
      <c r="Z43" s="47"/>
      <c r="AA43" s="47"/>
      <c r="AB43" s="47"/>
      <c r="AC43" s="47"/>
      <c r="AD43" s="47"/>
      <c r="AE43" s="47"/>
      <c r="AF43" s="50"/>
      <c r="AG43" s="51"/>
      <c r="AH43" s="52"/>
      <c r="AI43" s="53"/>
      <c r="AJ43" s="52"/>
      <c r="AK43" s="52"/>
      <c r="AL43" s="55"/>
      <c r="AS43" s="3" t="str">
        <f>IF(J44="","",J44-J43)</f>
        <v/>
      </c>
      <c r="AU43" s="27">
        <v>0.9375</v>
      </c>
    </row>
    <row r="44" spans="1:47" ht="17.25" customHeight="1" x14ac:dyDescent="0.15">
      <c r="A44" s="56"/>
      <c r="B44" s="57"/>
      <c r="C44" s="57"/>
      <c r="D44" s="57"/>
      <c r="E44" s="61"/>
      <c r="F44" s="61"/>
      <c r="G44" s="61"/>
      <c r="H44" s="61"/>
      <c r="I44" s="61"/>
      <c r="J44" s="71"/>
      <c r="K44" s="72"/>
      <c r="L44" s="72"/>
      <c r="M44" s="73"/>
      <c r="N44" s="69" t="s">
        <v>1</v>
      </c>
      <c r="O44" s="70"/>
      <c r="P44" s="64"/>
      <c r="Q44" s="64"/>
      <c r="R44" s="65"/>
      <c r="S44" s="64"/>
      <c r="T44" s="64"/>
      <c r="U44" s="68"/>
      <c r="V44" s="24"/>
      <c r="W44" s="76"/>
      <c r="X44" s="77"/>
      <c r="Y44" s="77"/>
      <c r="Z44" s="77"/>
      <c r="AA44" s="77"/>
      <c r="AB44" s="77"/>
      <c r="AC44" s="77"/>
      <c r="AD44" s="77"/>
      <c r="AE44" s="77"/>
      <c r="AF44" s="66" t="s">
        <v>24</v>
      </c>
      <c r="AG44" s="67"/>
      <c r="AH44" s="82"/>
      <c r="AI44" s="83"/>
      <c r="AJ44" s="82"/>
      <c r="AK44" s="82"/>
      <c r="AL44" s="84"/>
      <c r="AU44" s="27">
        <v>0.95833333333333337</v>
      </c>
    </row>
    <row r="45" spans="1:47" ht="17.25" customHeight="1" x14ac:dyDescent="0.2">
      <c r="A45" s="30" t="s">
        <v>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  <c r="S45" s="41">
        <f>SUM(S17:U44)</f>
        <v>0</v>
      </c>
      <c r="T45" s="41"/>
      <c r="U45" s="42"/>
      <c r="V45" s="23"/>
      <c r="W45" s="46"/>
      <c r="X45" s="47"/>
      <c r="Y45" s="47"/>
      <c r="Z45" s="47"/>
      <c r="AA45" s="47"/>
      <c r="AB45" s="47"/>
      <c r="AC45" s="47"/>
      <c r="AD45" s="47"/>
      <c r="AE45" s="47"/>
      <c r="AF45" s="50" t="s">
        <v>25</v>
      </c>
      <c r="AG45" s="51"/>
      <c r="AH45" s="52"/>
      <c r="AI45" s="53"/>
      <c r="AJ45" s="52"/>
      <c r="AK45" s="52"/>
      <c r="AL45" s="55"/>
      <c r="AR45" s="3" t="e">
        <f>IF(#REF!="","",#REF!-#REF!)</f>
        <v>#REF!</v>
      </c>
      <c r="AU45" s="27">
        <v>0.97916666666666663</v>
      </c>
    </row>
    <row r="46" spans="1:47" ht="17.25" customHeight="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  <c r="S46" s="44"/>
      <c r="T46" s="44"/>
      <c r="U46" s="45"/>
      <c r="V46" s="10"/>
      <c r="W46" s="48"/>
      <c r="X46" s="49"/>
      <c r="Y46" s="49"/>
      <c r="Z46" s="49"/>
      <c r="AA46" s="49"/>
      <c r="AB46" s="49"/>
      <c r="AC46" s="49"/>
      <c r="AD46" s="49"/>
      <c r="AE46" s="49"/>
      <c r="AF46" s="66" t="s">
        <v>26</v>
      </c>
      <c r="AG46" s="67"/>
      <c r="AH46" s="38"/>
      <c r="AI46" s="54"/>
      <c r="AJ46" s="38"/>
      <c r="AK46" s="38"/>
      <c r="AL46" s="39"/>
    </row>
    <row r="47" spans="1:47" ht="17.25" customHeight="1" x14ac:dyDescent="0.2">
      <c r="A47" s="30" t="s">
        <v>27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40">
        <f>+S45+AJ25+AJ36+AJ47</f>
        <v>0</v>
      </c>
      <c r="T47" s="41"/>
      <c r="U47" s="42"/>
      <c r="V47" s="10"/>
      <c r="W47" s="30" t="s">
        <v>21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/>
      <c r="AJ47" s="36"/>
      <c r="AK47" s="36"/>
      <c r="AL47" s="37"/>
    </row>
    <row r="48" spans="1:47" ht="17.25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43"/>
      <c r="T48" s="44"/>
      <c r="U48" s="45"/>
      <c r="V48" s="25"/>
      <c r="W48" s="33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5"/>
      <c r="AJ48" s="38"/>
      <c r="AK48" s="38"/>
      <c r="AL48" s="39"/>
    </row>
    <row r="49" spans="22:29" ht="17.25" customHeight="1" x14ac:dyDescent="0.2">
      <c r="V49" s="28">
        <f>AB4</f>
        <v>43876</v>
      </c>
      <c r="W49" s="28"/>
      <c r="X49" s="28"/>
      <c r="Y49" s="28"/>
      <c r="Z49" s="28"/>
      <c r="AA49" s="28"/>
      <c r="AB49" s="28"/>
      <c r="AC49" s="28"/>
    </row>
    <row r="50" spans="22:29" ht="17.25" customHeight="1" x14ac:dyDescent="0.2">
      <c r="V50" s="29"/>
      <c r="W50" s="29"/>
      <c r="X50" s="29"/>
      <c r="Y50" s="29"/>
      <c r="Z50" s="29"/>
      <c r="AA50" s="29"/>
      <c r="AB50" s="29"/>
      <c r="AC50" s="29"/>
    </row>
    <row r="51" spans="22:29" ht="17.25" customHeight="1" x14ac:dyDescent="0.2">
      <c r="V51" s="10"/>
    </row>
  </sheetData>
  <mergeCells count="229">
    <mergeCell ref="L7:Q7"/>
    <mergeCell ref="R7:AF7"/>
    <mergeCell ref="L8:Q8"/>
    <mergeCell ref="J42:M42"/>
    <mergeCell ref="J44:M44"/>
    <mergeCell ref="J28:M28"/>
    <mergeCell ref="J30:M30"/>
    <mergeCell ref="J32:M32"/>
    <mergeCell ref="J34:M34"/>
    <mergeCell ref="J36:M36"/>
    <mergeCell ref="J38:M38"/>
    <mergeCell ref="J35:L35"/>
    <mergeCell ref="S15:U15"/>
    <mergeCell ref="N22:O22"/>
    <mergeCell ref="W21:Z22"/>
    <mergeCell ref="AA21:AD21"/>
    <mergeCell ref="AE21:AF21"/>
    <mergeCell ref="N24:O24"/>
    <mergeCell ref="N26:O26"/>
    <mergeCell ref="W23:Z24"/>
    <mergeCell ref="AA23:AD23"/>
    <mergeCell ref="AE23:AF23"/>
    <mergeCell ref="W28:Z29"/>
    <mergeCell ref="AF39:AG40"/>
    <mergeCell ref="AJ16:AL16"/>
    <mergeCell ref="P16:R16"/>
    <mergeCell ref="S16:U16"/>
    <mergeCell ref="W17:Z18"/>
    <mergeCell ref="AA17:AI17"/>
    <mergeCell ref="AJ17:AL18"/>
    <mergeCell ref="R8:AF8"/>
    <mergeCell ref="A1:E1"/>
    <mergeCell ref="A12:D13"/>
    <mergeCell ref="W15:Z16"/>
    <mergeCell ref="AA15:AI16"/>
    <mergeCell ref="AJ15:AL15"/>
    <mergeCell ref="A15:D16"/>
    <mergeCell ref="E15:I16"/>
    <mergeCell ref="J15:O16"/>
    <mergeCell ref="P15:R15"/>
    <mergeCell ref="L9:Q9"/>
    <mergeCell ref="R9:AF9"/>
    <mergeCell ref="A2:AK3"/>
    <mergeCell ref="E12:AL13"/>
    <mergeCell ref="AB4:AK4"/>
    <mergeCell ref="L6:Q6"/>
    <mergeCell ref="R6:AH6"/>
    <mergeCell ref="A17:D18"/>
    <mergeCell ref="E17:I18"/>
    <mergeCell ref="N17:O17"/>
    <mergeCell ref="P17:R18"/>
    <mergeCell ref="S17:U18"/>
    <mergeCell ref="AA18:AI18"/>
    <mergeCell ref="N18:O18"/>
    <mergeCell ref="J17:L17"/>
    <mergeCell ref="J18:M18"/>
    <mergeCell ref="N20:O20"/>
    <mergeCell ref="W19:Z20"/>
    <mergeCell ref="AA19:AD19"/>
    <mergeCell ref="AE19:AF19"/>
    <mergeCell ref="AG19:AI19"/>
    <mergeCell ref="J20:M20"/>
    <mergeCell ref="AJ19:AL20"/>
    <mergeCell ref="A19:D20"/>
    <mergeCell ref="AA20:AD20"/>
    <mergeCell ref="J19:L19"/>
    <mergeCell ref="E19:I20"/>
    <mergeCell ref="N19:O19"/>
    <mergeCell ref="P19:R20"/>
    <mergeCell ref="S19:U20"/>
    <mergeCell ref="AE20:AF20"/>
    <mergeCell ref="AG20:AI20"/>
    <mergeCell ref="AG21:AI21"/>
    <mergeCell ref="J22:M22"/>
    <mergeCell ref="AJ21:AL22"/>
    <mergeCell ref="A21:D22"/>
    <mergeCell ref="AA22:AD22"/>
    <mergeCell ref="J21:L21"/>
    <mergeCell ref="E21:I22"/>
    <mergeCell ref="N21:O21"/>
    <mergeCell ref="P21:R22"/>
    <mergeCell ref="S21:U22"/>
    <mergeCell ref="AE22:AF22"/>
    <mergeCell ref="AG22:AI22"/>
    <mergeCell ref="AG23:AI23"/>
    <mergeCell ref="J26:M26"/>
    <mergeCell ref="AJ23:AL24"/>
    <mergeCell ref="A25:D26"/>
    <mergeCell ref="AA24:AD24"/>
    <mergeCell ref="J25:L25"/>
    <mergeCell ref="E25:I26"/>
    <mergeCell ref="N25:O25"/>
    <mergeCell ref="P25:R26"/>
    <mergeCell ref="S25:U26"/>
    <mergeCell ref="AE24:AF24"/>
    <mergeCell ref="AG24:AI24"/>
    <mergeCell ref="J24:M24"/>
    <mergeCell ref="A23:D24"/>
    <mergeCell ref="J23:L23"/>
    <mergeCell ref="E23:I24"/>
    <mergeCell ref="N23:O23"/>
    <mergeCell ref="P23:R24"/>
    <mergeCell ref="S23:U24"/>
    <mergeCell ref="W25:AI26"/>
    <mergeCell ref="AJ25:AL26"/>
    <mergeCell ref="A27:D28"/>
    <mergeCell ref="E27:I28"/>
    <mergeCell ref="N27:O27"/>
    <mergeCell ref="J27:L27"/>
    <mergeCell ref="P27:R28"/>
    <mergeCell ref="S27:U28"/>
    <mergeCell ref="N28:O28"/>
    <mergeCell ref="A29:D30"/>
    <mergeCell ref="E29:I30"/>
    <mergeCell ref="N29:O29"/>
    <mergeCell ref="P29:R30"/>
    <mergeCell ref="S29:U30"/>
    <mergeCell ref="J29:L29"/>
    <mergeCell ref="J31:L31"/>
    <mergeCell ref="AE30:AG30"/>
    <mergeCell ref="AH30:AI30"/>
    <mergeCell ref="AJ30:AL31"/>
    <mergeCell ref="N32:O32"/>
    <mergeCell ref="AF31:AG31"/>
    <mergeCell ref="AH31:AI31"/>
    <mergeCell ref="AA28:AD29"/>
    <mergeCell ref="AE28:AI29"/>
    <mergeCell ref="AJ28:AL28"/>
    <mergeCell ref="N30:O30"/>
    <mergeCell ref="AJ29:AL29"/>
    <mergeCell ref="N31:O31"/>
    <mergeCell ref="P31:R32"/>
    <mergeCell ref="S31:U32"/>
    <mergeCell ref="W30:Z31"/>
    <mergeCell ref="AA30:AD31"/>
    <mergeCell ref="W32:Z32"/>
    <mergeCell ref="AA32:AD32"/>
    <mergeCell ref="AE32:AG32"/>
    <mergeCell ref="AH32:AI32"/>
    <mergeCell ref="AJ32:AL32"/>
    <mergeCell ref="A33:D34"/>
    <mergeCell ref="E33:I34"/>
    <mergeCell ref="N33:O33"/>
    <mergeCell ref="J33:L33"/>
    <mergeCell ref="P33:R34"/>
    <mergeCell ref="S33:U34"/>
    <mergeCell ref="W33:Z33"/>
    <mergeCell ref="AA33:AD33"/>
    <mergeCell ref="AA34:AD35"/>
    <mergeCell ref="AJ33:AL33"/>
    <mergeCell ref="AF33:AG33"/>
    <mergeCell ref="AH33:AI33"/>
    <mergeCell ref="A31:D32"/>
    <mergeCell ref="E31:I32"/>
    <mergeCell ref="A35:D36"/>
    <mergeCell ref="E35:I36"/>
    <mergeCell ref="N35:O35"/>
    <mergeCell ref="P35:R36"/>
    <mergeCell ref="S35:U36"/>
    <mergeCell ref="AJ34:AL35"/>
    <mergeCell ref="AF35:AG35"/>
    <mergeCell ref="AH35:AI35"/>
    <mergeCell ref="AH34:AI34"/>
    <mergeCell ref="N36:O36"/>
    <mergeCell ref="AJ36:AL37"/>
    <mergeCell ref="A37:D38"/>
    <mergeCell ref="E37:I38"/>
    <mergeCell ref="N37:O37"/>
    <mergeCell ref="P37:R38"/>
    <mergeCell ref="S37:U38"/>
    <mergeCell ref="W36:AI37"/>
    <mergeCell ref="N38:O38"/>
    <mergeCell ref="W34:Z35"/>
    <mergeCell ref="AE34:AG34"/>
    <mergeCell ref="J37:L37"/>
    <mergeCell ref="N44:O44"/>
    <mergeCell ref="AA41:AE42"/>
    <mergeCell ref="AA39:AE40"/>
    <mergeCell ref="AF41:AG41"/>
    <mergeCell ref="AH41:AI42"/>
    <mergeCell ref="AJ41:AL42"/>
    <mergeCell ref="S41:U42"/>
    <mergeCell ref="AH39:AI39"/>
    <mergeCell ref="AJ39:AL39"/>
    <mergeCell ref="AH40:AI40"/>
    <mergeCell ref="AJ40:AL40"/>
    <mergeCell ref="AF42:AG42"/>
    <mergeCell ref="N34:O34"/>
    <mergeCell ref="AH43:AI44"/>
    <mergeCell ref="AJ43:AL44"/>
    <mergeCell ref="AF44:AG44"/>
    <mergeCell ref="W43:Z44"/>
    <mergeCell ref="AA43:AE44"/>
    <mergeCell ref="AF43:AG43"/>
    <mergeCell ref="A43:D44"/>
    <mergeCell ref="J43:L43"/>
    <mergeCell ref="E43:I44"/>
    <mergeCell ref="N43:O43"/>
    <mergeCell ref="P43:R44"/>
    <mergeCell ref="AF46:AG46"/>
    <mergeCell ref="S43:U44"/>
    <mergeCell ref="A39:D40"/>
    <mergeCell ref="E39:I40"/>
    <mergeCell ref="N39:O39"/>
    <mergeCell ref="P39:R40"/>
    <mergeCell ref="S39:U40"/>
    <mergeCell ref="N40:O40"/>
    <mergeCell ref="J39:L39"/>
    <mergeCell ref="J40:M40"/>
    <mergeCell ref="W41:Z42"/>
    <mergeCell ref="W39:Z40"/>
    <mergeCell ref="A41:D42"/>
    <mergeCell ref="J41:L41"/>
    <mergeCell ref="E41:I42"/>
    <mergeCell ref="N41:O41"/>
    <mergeCell ref="P41:R42"/>
    <mergeCell ref="N42:O42"/>
    <mergeCell ref="V49:AC50"/>
    <mergeCell ref="W47:AI48"/>
    <mergeCell ref="AJ47:AL48"/>
    <mergeCell ref="A47:R48"/>
    <mergeCell ref="S47:U48"/>
    <mergeCell ref="W45:Z46"/>
    <mergeCell ref="AA45:AE46"/>
    <mergeCell ref="AF45:AG45"/>
    <mergeCell ref="AH45:AI46"/>
    <mergeCell ref="AJ45:AL46"/>
    <mergeCell ref="A45:R46"/>
    <mergeCell ref="S45:U46"/>
  </mergeCells>
  <phoneticPr fontId="1"/>
  <dataValidations count="4">
    <dataValidation imeMode="hiragana" allowBlank="1" showInputMessage="1" showErrorMessage="1" sqref="E12 R7:AF7 R6:AH6 R9:AF9" xr:uid="{00000000-0002-0000-0000-000000000000}"/>
    <dataValidation type="list" allowBlank="1" showInputMessage="1" showErrorMessage="1" sqref="E17:I44" xr:uid="{00000000-0002-0000-0000-000001000000}">
      <formula1>$AO$17:$AO$26</formula1>
    </dataValidation>
    <dataValidation type="list" allowBlank="1" showInputMessage="1" showErrorMessage="1" sqref="J17:L17 J19:L19 J21:L21 J23:L23 J25:L25 J27:L27 J29:L29 J31:L31 J33:L33 J35:L35 J37:L37 J39:L39 J41:L41 J43:L43" xr:uid="{00000000-0002-0000-0000-000002000000}">
      <formula1>$AU$17:$AU$44</formula1>
    </dataValidation>
    <dataValidation type="list" allowBlank="1" showInputMessage="1" showErrorMessage="1" sqref="J18:M18 J20:M20 J22:M22 J24:M24 J26:M26 J28:M28 J30:M30 J32:M32 J34:M34 J36:M36 J38:M38 J40:M40 J42:M42 J44:M44" xr:uid="{00000000-0002-0000-0000-000003000000}">
      <formula1>$AU$18:$AU$45</formula1>
    </dataValidation>
  </dataValidations>
  <pageMargins left="0.82677165354330717" right="0.23622047244094491" top="0.74803149606299213" bottom="0.19685039370078741" header="0.31496062992125984" footer="0.31496062992125984"/>
  <pageSetup paperSize="9" scale="94" orientation="portrait" blackAndWhite="1" r:id="rId1"/>
  <headerFooter alignWithMargins="0">
    <oddFooter>&amp;R&amp;14受領済み【   　　　】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P50"/>
  <sheetViews>
    <sheetView showGridLines="0" zoomScaleNormal="100" zoomScaleSheetLayoutView="70" workbookViewId="0">
      <selection activeCell="AL4" sqref="AL4"/>
    </sheetView>
  </sheetViews>
  <sheetFormatPr defaultColWidth="2.44140625" defaultRowHeight="17.25" customHeight="1" x14ac:dyDescent="0.2"/>
  <cols>
    <col min="1" max="16384" width="2.44140625" style="3"/>
  </cols>
  <sheetData>
    <row r="1" spans="1:68" ht="17.25" customHeight="1" x14ac:dyDescent="0.2">
      <c r="A1" s="140" t="s">
        <v>8</v>
      </c>
      <c r="B1" s="137"/>
      <c r="C1" s="137"/>
      <c r="D1" s="137"/>
      <c r="E1" s="13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 x14ac:dyDescent="0.2">
      <c r="A2" s="144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56" t="s">
        <v>47</v>
      </c>
      <c r="AC4" s="156"/>
      <c r="AD4" s="156"/>
      <c r="AE4" s="156"/>
      <c r="AF4" s="156"/>
      <c r="AG4" s="156"/>
      <c r="AH4" s="156"/>
      <c r="AI4" s="156"/>
      <c r="AJ4" s="156"/>
      <c r="AK4" s="156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 x14ac:dyDescent="0.2">
      <c r="A5" s="1"/>
      <c r="B5" s="18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9"/>
      <c r="AJ5" s="19"/>
      <c r="AK5" s="19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 x14ac:dyDescent="0.2">
      <c r="A6" s="1"/>
      <c r="B6" s="18"/>
      <c r="C6" s="2"/>
      <c r="D6" s="2"/>
      <c r="E6" s="2"/>
      <c r="F6" s="2"/>
      <c r="G6" s="2"/>
      <c r="H6" s="2"/>
      <c r="I6" s="2"/>
      <c r="J6" s="2"/>
      <c r="K6" s="2"/>
      <c r="L6" s="143" t="s">
        <v>5</v>
      </c>
      <c r="M6" s="143"/>
      <c r="N6" s="143"/>
      <c r="O6" s="143"/>
      <c r="P6" s="143"/>
      <c r="Q6" s="143"/>
      <c r="R6" s="157" t="s">
        <v>42</v>
      </c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9"/>
      <c r="AJ6" s="19"/>
      <c r="AK6" s="19"/>
      <c r="AL6" s="2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 x14ac:dyDescent="0.2">
      <c r="A7" s="1"/>
      <c r="B7" s="18"/>
      <c r="C7" s="2"/>
      <c r="D7" s="2"/>
      <c r="E7" s="2"/>
      <c r="F7" s="2"/>
      <c r="G7" s="2"/>
      <c r="H7" s="2"/>
      <c r="I7" s="2"/>
      <c r="J7" s="2"/>
      <c r="K7" s="2"/>
      <c r="L7" s="143" t="s">
        <v>30</v>
      </c>
      <c r="M7" s="143"/>
      <c r="N7" s="143"/>
      <c r="O7" s="143"/>
      <c r="P7" s="143"/>
      <c r="Q7" s="143"/>
      <c r="R7" s="157" t="s">
        <v>43</v>
      </c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22"/>
      <c r="AH7" s="22"/>
      <c r="AI7" s="18"/>
      <c r="AJ7" s="19"/>
      <c r="AK7" s="19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 x14ac:dyDescent="0.2">
      <c r="A8" s="1"/>
      <c r="B8" s="18"/>
      <c r="C8" s="2"/>
      <c r="D8" s="2"/>
      <c r="E8" s="2"/>
      <c r="F8" s="2"/>
      <c r="G8" s="2"/>
      <c r="H8" s="2"/>
      <c r="I8" s="2"/>
      <c r="J8" s="2"/>
      <c r="K8" s="2"/>
      <c r="L8" s="143" t="s">
        <v>6</v>
      </c>
      <c r="M8" s="143"/>
      <c r="N8" s="143"/>
      <c r="O8" s="143"/>
      <c r="P8" s="143"/>
      <c r="Q8" s="143"/>
      <c r="R8" s="157" t="s">
        <v>44</v>
      </c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2"/>
      <c r="AH8" s="2"/>
      <c r="AI8" s="21" t="s">
        <v>7</v>
      </c>
      <c r="AJ8" s="19"/>
      <c r="AK8" s="19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 x14ac:dyDescent="0.2">
      <c r="A9" s="1"/>
      <c r="B9" s="18"/>
      <c r="C9" s="2"/>
      <c r="D9" s="2"/>
      <c r="E9" s="2"/>
      <c r="F9" s="2"/>
      <c r="G9" s="2"/>
      <c r="H9" s="2"/>
      <c r="I9" s="2"/>
      <c r="J9" s="2"/>
      <c r="K9" s="2"/>
      <c r="L9" s="143" t="s">
        <v>41</v>
      </c>
      <c r="M9" s="143"/>
      <c r="N9" s="143"/>
      <c r="O9" s="143"/>
      <c r="P9" s="143"/>
      <c r="Q9" s="143"/>
      <c r="R9" s="157" t="s">
        <v>45</v>
      </c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2"/>
      <c r="AH9" s="2"/>
      <c r="AI9" s="19"/>
      <c r="AJ9" s="19"/>
      <c r="AK9" s="19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 x14ac:dyDescent="0.2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 x14ac:dyDescent="0.2">
      <c r="A12" s="141" t="s">
        <v>10</v>
      </c>
      <c r="B12" s="36"/>
      <c r="C12" s="36"/>
      <c r="D12" s="37"/>
      <c r="E12" s="158" t="s">
        <v>46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</row>
    <row r="13" spans="1:68" ht="17.25" customHeight="1" x14ac:dyDescent="0.2">
      <c r="A13" s="142"/>
      <c r="B13" s="38"/>
      <c r="C13" s="38"/>
      <c r="D13" s="39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3"/>
    </row>
    <row r="14" spans="1:68" ht="17.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 x14ac:dyDescent="0.2">
      <c r="A15" s="74" t="s">
        <v>3</v>
      </c>
      <c r="B15" s="75"/>
      <c r="C15" s="75"/>
      <c r="D15" s="75"/>
      <c r="E15" s="75" t="s">
        <v>12</v>
      </c>
      <c r="F15" s="75"/>
      <c r="G15" s="75"/>
      <c r="H15" s="75"/>
      <c r="I15" s="75"/>
      <c r="J15" s="85" t="s">
        <v>13</v>
      </c>
      <c r="K15" s="36"/>
      <c r="L15" s="36"/>
      <c r="M15" s="36"/>
      <c r="N15" s="36"/>
      <c r="O15" s="81"/>
      <c r="P15" s="85" t="s">
        <v>2</v>
      </c>
      <c r="Q15" s="36"/>
      <c r="R15" s="81"/>
      <c r="S15" s="85" t="s">
        <v>0</v>
      </c>
      <c r="T15" s="36"/>
      <c r="U15" s="37"/>
      <c r="V15" s="10"/>
      <c r="W15" s="141" t="s">
        <v>3</v>
      </c>
      <c r="X15" s="36"/>
      <c r="Y15" s="36"/>
      <c r="Z15" s="81"/>
      <c r="AA15" s="36" t="s">
        <v>11</v>
      </c>
      <c r="AB15" s="36"/>
      <c r="AC15" s="36"/>
      <c r="AD15" s="36"/>
      <c r="AE15" s="36"/>
      <c r="AF15" s="36"/>
      <c r="AG15" s="36"/>
      <c r="AH15" s="36"/>
      <c r="AI15" s="81"/>
      <c r="AJ15" s="85" t="s">
        <v>0</v>
      </c>
      <c r="AK15" s="36"/>
      <c r="AL15" s="37"/>
    </row>
    <row r="16" spans="1:68" ht="17.25" customHeigh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86"/>
      <c r="K16" s="38"/>
      <c r="L16" s="38"/>
      <c r="M16" s="38"/>
      <c r="N16" s="38"/>
      <c r="O16" s="54"/>
      <c r="P16" s="86" t="s">
        <v>15</v>
      </c>
      <c r="Q16" s="38"/>
      <c r="R16" s="54"/>
      <c r="S16" s="86" t="s">
        <v>14</v>
      </c>
      <c r="T16" s="38"/>
      <c r="U16" s="39"/>
      <c r="V16" s="10"/>
      <c r="W16" s="142"/>
      <c r="X16" s="38"/>
      <c r="Y16" s="38"/>
      <c r="Z16" s="54"/>
      <c r="AA16" s="38"/>
      <c r="AB16" s="38"/>
      <c r="AC16" s="38"/>
      <c r="AD16" s="38"/>
      <c r="AE16" s="38"/>
      <c r="AF16" s="38"/>
      <c r="AG16" s="38"/>
      <c r="AH16" s="38"/>
      <c r="AI16" s="54"/>
      <c r="AJ16" s="86" t="s">
        <v>14</v>
      </c>
      <c r="AK16" s="38"/>
      <c r="AL16" s="39"/>
    </row>
    <row r="17" spans="1:41" ht="17.25" customHeight="1" x14ac:dyDescent="0.2">
      <c r="A17" s="164">
        <v>41733</v>
      </c>
      <c r="B17" s="165"/>
      <c r="C17" s="165"/>
      <c r="D17" s="165"/>
      <c r="E17" s="168" t="s">
        <v>33</v>
      </c>
      <c r="F17" s="168"/>
      <c r="G17" s="168"/>
      <c r="H17" s="168"/>
      <c r="I17" s="168"/>
      <c r="J17" s="170">
        <v>0.58333333333333337</v>
      </c>
      <c r="K17" s="171"/>
      <c r="L17" s="159"/>
      <c r="M17" s="16" t="s">
        <v>18</v>
      </c>
      <c r="N17" s="172">
        <v>4.5</v>
      </c>
      <c r="O17" s="173"/>
      <c r="P17" s="174">
        <v>1540</v>
      </c>
      <c r="Q17" s="174"/>
      <c r="R17" s="175"/>
      <c r="S17" s="181">
        <f>N17*P17</f>
        <v>6930</v>
      </c>
      <c r="T17" s="182"/>
      <c r="U17" s="183"/>
      <c r="V17" s="10"/>
      <c r="W17" s="136"/>
      <c r="X17" s="36"/>
      <c r="Y17" s="36"/>
      <c r="Z17" s="81"/>
      <c r="AA17" s="137" t="s">
        <v>16</v>
      </c>
      <c r="AB17" s="137"/>
      <c r="AC17" s="137"/>
      <c r="AD17" s="137"/>
      <c r="AE17" s="137"/>
      <c r="AF17" s="137"/>
      <c r="AG17" s="137"/>
      <c r="AH17" s="137"/>
      <c r="AI17" s="138"/>
      <c r="AJ17" s="36"/>
      <c r="AK17" s="36"/>
      <c r="AL17" s="37"/>
      <c r="AO17" s="17" t="s">
        <v>28</v>
      </c>
    </row>
    <row r="18" spans="1:41" ht="17.25" customHeight="1" x14ac:dyDescent="0.15">
      <c r="A18" s="166"/>
      <c r="B18" s="167"/>
      <c r="C18" s="167"/>
      <c r="D18" s="167"/>
      <c r="E18" s="169"/>
      <c r="F18" s="169"/>
      <c r="G18" s="169"/>
      <c r="H18" s="169"/>
      <c r="I18" s="169"/>
      <c r="J18" s="178">
        <v>0.77083333333333337</v>
      </c>
      <c r="K18" s="179"/>
      <c r="L18" s="179"/>
      <c r="M18" s="180"/>
      <c r="N18" s="192" t="s">
        <v>1</v>
      </c>
      <c r="O18" s="193"/>
      <c r="P18" s="176"/>
      <c r="Q18" s="176"/>
      <c r="R18" s="177"/>
      <c r="S18" s="184"/>
      <c r="T18" s="185"/>
      <c r="U18" s="186"/>
      <c r="V18" s="10"/>
      <c r="W18" s="131"/>
      <c r="X18" s="82"/>
      <c r="Y18" s="82"/>
      <c r="Z18" s="83"/>
      <c r="AA18" s="129" t="s">
        <v>17</v>
      </c>
      <c r="AB18" s="82"/>
      <c r="AC18" s="82"/>
      <c r="AD18" s="82"/>
      <c r="AE18" s="82"/>
      <c r="AF18" s="82"/>
      <c r="AG18" s="82"/>
      <c r="AH18" s="82"/>
      <c r="AI18" s="83"/>
      <c r="AJ18" s="82"/>
      <c r="AK18" s="82"/>
      <c r="AL18" s="84"/>
      <c r="AO18" s="17" t="s">
        <v>33</v>
      </c>
    </row>
    <row r="19" spans="1:41" ht="17.25" customHeight="1" x14ac:dyDescent="0.2">
      <c r="A19" s="166">
        <v>41737</v>
      </c>
      <c r="B19" s="167"/>
      <c r="C19" s="167"/>
      <c r="D19" s="167"/>
      <c r="E19" s="169" t="s">
        <v>33</v>
      </c>
      <c r="F19" s="169"/>
      <c r="G19" s="169"/>
      <c r="H19" s="169"/>
      <c r="I19" s="169"/>
      <c r="J19" s="187">
        <v>0.75</v>
      </c>
      <c r="K19" s="188"/>
      <c r="L19" s="189"/>
      <c r="M19" s="10" t="s">
        <v>18</v>
      </c>
      <c r="N19" s="190">
        <v>5</v>
      </c>
      <c r="O19" s="191"/>
      <c r="P19" s="176">
        <v>1540</v>
      </c>
      <c r="Q19" s="176"/>
      <c r="R19" s="177"/>
      <c r="S19" s="184">
        <f>N19*P19</f>
        <v>7700</v>
      </c>
      <c r="T19" s="185"/>
      <c r="U19" s="186"/>
      <c r="V19" s="10"/>
      <c r="W19" s="130"/>
      <c r="X19" s="52"/>
      <c r="Y19" s="52"/>
      <c r="Z19" s="53"/>
      <c r="AA19" s="132" t="s">
        <v>19</v>
      </c>
      <c r="AB19" s="132"/>
      <c r="AC19" s="132"/>
      <c r="AD19" s="133"/>
      <c r="AE19" s="134"/>
      <c r="AF19" s="135"/>
      <c r="AG19" s="103" t="s">
        <v>2</v>
      </c>
      <c r="AH19" s="103"/>
      <c r="AI19" s="51"/>
      <c r="AJ19" s="52"/>
      <c r="AK19" s="52"/>
      <c r="AL19" s="55"/>
      <c r="AO19" s="17" t="s">
        <v>31</v>
      </c>
    </row>
    <row r="20" spans="1:41" ht="17.25" customHeight="1" x14ac:dyDescent="0.15">
      <c r="A20" s="166"/>
      <c r="B20" s="167"/>
      <c r="C20" s="167"/>
      <c r="D20" s="167"/>
      <c r="E20" s="169"/>
      <c r="F20" s="169"/>
      <c r="G20" s="169"/>
      <c r="H20" s="169"/>
      <c r="I20" s="169"/>
      <c r="J20" s="178">
        <v>0.95833333333333337</v>
      </c>
      <c r="K20" s="179"/>
      <c r="L20" s="179"/>
      <c r="M20" s="180"/>
      <c r="N20" s="69" t="s">
        <v>1</v>
      </c>
      <c r="O20" s="70"/>
      <c r="P20" s="176"/>
      <c r="Q20" s="176"/>
      <c r="R20" s="177"/>
      <c r="S20" s="184"/>
      <c r="T20" s="185"/>
      <c r="U20" s="186"/>
      <c r="V20" s="10"/>
      <c r="W20" s="131"/>
      <c r="X20" s="82"/>
      <c r="Y20" s="82"/>
      <c r="Z20" s="83"/>
      <c r="AA20" s="111" t="s">
        <v>32</v>
      </c>
      <c r="AB20" s="112"/>
      <c r="AC20" s="112"/>
      <c r="AD20" s="113"/>
      <c r="AE20" s="66" t="s">
        <v>20</v>
      </c>
      <c r="AF20" s="67"/>
      <c r="AG20" s="194"/>
      <c r="AH20" s="194"/>
      <c r="AI20" s="195"/>
      <c r="AJ20" s="82"/>
      <c r="AK20" s="82"/>
      <c r="AL20" s="84"/>
      <c r="AO20" s="17" t="s">
        <v>34</v>
      </c>
    </row>
    <row r="21" spans="1:41" ht="17.25" customHeight="1" x14ac:dyDescent="0.2">
      <c r="A21" s="166">
        <v>41743</v>
      </c>
      <c r="B21" s="167"/>
      <c r="C21" s="167"/>
      <c r="D21" s="167"/>
      <c r="E21" s="169" t="s">
        <v>28</v>
      </c>
      <c r="F21" s="169"/>
      <c r="G21" s="169"/>
      <c r="H21" s="169"/>
      <c r="I21" s="169"/>
      <c r="J21" s="187">
        <v>0.77083333333333337</v>
      </c>
      <c r="K21" s="188"/>
      <c r="L21" s="189"/>
      <c r="M21" s="10" t="s">
        <v>18</v>
      </c>
      <c r="N21" s="190">
        <v>5</v>
      </c>
      <c r="O21" s="191"/>
      <c r="P21" s="176">
        <v>2460</v>
      </c>
      <c r="Q21" s="176"/>
      <c r="R21" s="177"/>
      <c r="S21" s="184">
        <f>N21*P21</f>
        <v>12300</v>
      </c>
      <c r="T21" s="185"/>
      <c r="U21" s="186"/>
      <c r="V21" s="10"/>
      <c r="W21" s="130"/>
      <c r="X21" s="52"/>
      <c r="Y21" s="52"/>
      <c r="Z21" s="53"/>
      <c r="AA21" s="155" t="s">
        <v>19</v>
      </c>
      <c r="AB21" s="132"/>
      <c r="AC21" s="132"/>
      <c r="AD21" s="133"/>
      <c r="AE21" s="134"/>
      <c r="AF21" s="135"/>
      <c r="AG21" s="103" t="s">
        <v>2</v>
      </c>
      <c r="AH21" s="103"/>
      <c r="AI21" s="51"/>
      <c r="AJ21" s="52"/>
      <c r="AK21" s="52"/>
      <c r="AL21" s="55"/>
      <c r="AO21" s="17" t="s">
        <v>35</v>
      </c>
    </row>
    <row r="22" spans="1:41" ht="17.25" customHeight="1" x14ac:dyDescent="0.15">
      <c r="A22" s="166"/>
      <c r="B22" s="167"/>
      <c r="C22" s="167"/>
      <c r="D22" s="167"/>
      <c r="E22" s="169"/>
      <c r="F22" s="169"/>
      <c r="G22" s="169"/>
      <c r="H22" s="169"/>
      <c r="I22" s="169"/>
      <c r="J22" s="178">
        <v>0.97916666666666663</v>
      </c>
      <c r="K22" s="179"/>
      <c r="L22" s="179"/>
      <c r="M22" s="180"/>
      <c r="N22" s="69" t="s">
        <v>1</v>
      </c>
      <c r="O22" s="70"/>
      <c r="P22" s="176"/>
      <c r="Q22" s="176"/>
      <c r="R22" s="177"/>
      <c r="S22" s="184"/>
      <c r="T22" s="185"/>
      <c r="U22" s="186"/>
      <c r="V22" s="10"/>
      <c r="W22" s="131"/>
      <c r="X22" s="82"/>
      <c r="Y22" s="82"/>
      <c r="Z22" s="83"/>
      <c r="AA22" s="111" t="s">
        <v>32</v>
      </c>
      <c r="AB22" s="112"/>
      <c r="AC22" s="112"/>
      <c r="AD22" s="113"/>
      <c r="AE22" s="66" t="s">
        <v>20</v>
      </c>
      <c r="AF22" s="67"/>
      <c r="AG22" s="194"/>
      <c r="AH22" s="194"/>
      <c r="AI22" s="195"/>
      <c r="AJ22" s="82"/>
      <c r="AK22" s="82"/>
      <c r="AL22" s="84"/>
      <c r="AO22" s="17" t="s">
        <v>36</v>
      </c>
    </row>
    <row r="23" spans="1:41" ht="17.25" customHeight="1" x14ac:dyDescent="0.2">
      <c r="A23" s="166">
        <v>41745</v>
      </c>
      <c r="B23" s="167"/>
      <c r="C23" s="167"/>
      <c r="D23" s="167"/>
      <c r="E23" s="169" t="s">
        <v>28</v>
      </c>
      <c r="F23" s="169"/>
      <c r="G23" s="169"/>
      <c r="H23" s="169"/>
      <c r="I23" s="169"/>
      <c r="J23" s="187">
        <v>0.79166666666666663</v>
      </c>
      <c r="K23" s="188"/>
      <c r="L23" s="189"/>
      <c r="M23" s="10" t="s">
        <v>18</v>
      </c>
      <c r="N23" s="190">
        <v>3</v>
      </c>
      <c r="O23" s="191"/>
      <c r="P23" s="176">
        <v>2460</v>
      </c>
      <c r="Q23" s="176"/>
      <c r="R23" s="177"/>
      <c r="S23" s="184">
        <f>N23*P23</f>
        <v>7380</v>
      </c>
      <c r="T23" s="185"/>
      <c r="U23" s="186"/>
      <c r="V23" s="10"/>
      <c r="W23" s="130"/>
      <c r="X23" s="52"/>
      <c r="Y23" s="52"/>
      <c r="Z23" s="53"/>
      <c r="AA23" s="155" t="s">
        <v>19</v>
      </c>
      <c r="AB23" s="132"/>
      <c r="AC23" s="132"/>
      <c r="AD23" s="133"/>
      <c r="AE23" s="134"/>
      <c r="AF23" s="135"/>
      <c r="AG23" s="103" t="s">
        <v>2</v>
      </c>
      <c r="AH23" s="103"/>
      <c r="AI23" s="51"/>
      <c r="AJ23" s="52"/>
      <c r="AK23" s="52"/>
      <c r="AL23" s="55"/>
      <c r="AO23" s="17" t="s">
        <v>37</v>
      </c>
    </row>
    <row r="24" spans="1:41" ht="17.25" customHeight="1" x14ac:dyDescent="0.15">
      <c r="A24" s="166"/>
      <c r="B24" s="167"/>
      <c r="C24" s="167"/>
      <c r="D24" s="167"/>
      <c r="E24" s="169"/>
      <c r="F24" s="169"/>
      <c r="G24" s="169"/>
      <c r="H24" s="169"/>
      <c r="I24" s="169"/>
      <c r="J24" s="178">
        <v>0.91666666666666663</v>
      </c>
      <c r="K24" s="179"/>
      <c r="L24" s="179"/>
      <c r="M24" s="180"/>
      <c r="N24" s="69" t="s">
        <v>1</v>
      </c>
      <c r="O24" s="70"/>
      <c r="P24" s="176"/>
      <c r="Q24" s="176"/>
      <c r="R24" s="177"/>
      <c r="S24" s="184"/>
      <c r="T24" s="185"/>
      <c r="U24" s="186"/>
      <c r="V24" s="10"/>
      <c r="W24" s="131"/>
      <c r="X24" s="82"/>
      <c r="Y24" s="82"/>
      <c r="Z24" s="83"/>
      <c r="AA24" s="111" t="s">
        <v>32</v>
      </c>
      <c r="AB24" s="112"/>
      <c r="AC24" s="112"/>
      <c r="AD24" s="113"/>
      <c r="AE24" s="66" t="s">
        <v>20</v>
      </c>
      <c r="AF24" s="67"/>
      <c r="AG24" s="122"/>
      <c r="AH24" s="122"/>
      <c r="AI24" s="123"/>
      <c r="AJ24" s="82"/>
      <c r="AK24" s="82"/>
      <c r="AL24" s="84"/>
      <c r="AO24" s="17" t="s">
        <v>38</v>
      </c>
    </row>
    <row r="25" spans="1:41" ht="17.25" customHeight="1" x14ac:dyDescent="0.2">
      <c r="A25" s="196"/>
      <c r="B25" s="197"/>
      <c r="C25" s="197"/>
      <c r="D25" s="197"/>
      <c r="E25" s="198"/>
      <c r="F25" s="198"/>
      <c r="G25" s="198"/>
      <c r="H25" s="198"/>
      <c r="I25" s="198"/>
      <c r="J25" s="187"/>
      <c r="K25" s="188"/>
      <c r="L25" s="189"/>
      <c r="M25" s="10" t="s">
        <v>18</v>
      </c>
      <c r="N25" s="199"/>
      <c r="O25" s="200"/>
      <c r="P25" s="185"/>
      <c r="Q25" s="185"/>
      <c r="R25" s="201"/>
      <c r="S25" s="184"/>
      <c r="T25" s="185"/>
      <c r="U25" s="186"/>
      <c r="V25" s="10"/>
      <c r="W25" s="130"/>
      <c r="X25" s="52"/>
      <c r="Y25" s="52"/>
      <c r="Z25" s="53"/>
      <c r="AA25" s="155" t="s">
        <v>19</v>
      </c>
      <c r="AB25" s="132"/>
      <c r="AC25" s="132"/>
      <c r="AD25" s="133"/>
      <c r="AE25" s="134"/>
      <c r="AF25" s="135"/>
      <c r="AG25" s="103" t="s">
        <v>2</v>
      </c>
      <c r="AH25" s="103"/>
      <c r="AI25" s="51"/>
      <c r="AJ25" s="52"/>
      <c r="AK25" s="52"/>
      <c r="AL25" s="55"/>
      <c r="AO25" s="17" t="s">
        <v>39</v>
      </c>
    </row>
    <row r="26" spans="1:41" ht="17.25" customHeight="1" x14ac:dyDescent="0.15">
      <c r="A26" s="196"/>
      <c r="B26" s="197"/>
      <c r="C26" s="197"/>
      <c r="D26" s="197"/>
      <c r="E26" s="198"/>
      <c r="F26" s="198"/>
      <c r="G26" s="198"/>
      <c r="H26" s="198"/>
      <c r="I26" s="198"/>
      <c r="J26" s="202"/>
      <c r="K26" s="203"/>
      <c r="L26" s="203"/>
      <c r="M26" s="204"/>
      <c r="N26" s="69" t="s">
        <v>1</v>
      </c>
      <c r="O26" s="70"/>
      <c r="P26" s="185"/>
      <c r="Q26" s="185"/>
      <c r="R26" s="201"/>
      <c r="S26" s="184"/>
      <c r="T26" s="185"/>
      <c r="U26" s="186"/>
      <c r="V26" s="10"/>
      <c r="W26" s="142"/>
      <c r="X26" s="38"/>
      <c r="Y26" s="38"/>
      <c r="Z26" s="54"/>
      <c r="AA26" s="111" t="s">
        <v>32</v>
      </c>
      <c r="AB26" s="112"/>
      <c r="AC26" s="112"/>
      <c r="AD26" s="113"/>
      <c r="AE26" s="66" t="s">
        <v>20</v>
      </c>
      <c r="AF26" s="67"/>
      <c r="AG26" s="120"/>
      <c r="AH26" s="120"/>
      <c r="AI26" s="121"/>
      <c r="AJ26" s="38"/>
      <c r="AK26" s="38"/>
      <c r="AL26" s="39"/>
      <c r="AO26" s="17" t="s">
        <v>40</v>
      </c>
    </row>
    <row r="27" spans="1:41" ht="17.25" customHeight="1" x14ac:dyDescent="0.2">
      <c r="A27" s="196"/>
      <c r="B27" s="197"/>
      <c r="C27" s="197"/>
      <c r="D27" s="197"/>
      <c r="E27" s="198"/>
      <c r="F27" s="198"/>
      <c r="G27" s="198"/>
      <c r="H27" s="198"/>
      <c r="I27" s="198"/>
      <c r="J27" s="205"/>
      <c r="K27" s="206"/>
      <c r="L27" s="207"/>
      <c r="M27" s="10" t="s">
        <v>18</v>
      </c>
      <c r="N27" s="199"/>
      <c r="O27" s="200"/>
      <c r="P27" s="185"/>
      <c r="Q27" s="185"/>
      <c r="R27" s="201"/>
      <c r="S27" s="185"/>
      <c r="T27" s="185"/>
      <c r="U27" s="186"/>
      <c r="V27" s="10"/>
      <c r="W27" s="30" t="s">
        <v>21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6"/>
      <c r="AK27" s="36"/>
      <c r="AL27" s="37"/>
    </row>
    <row r="28" spans="1:41" ht="17.25" customHeight="1" x14ac:dyDescent="0.15">
      <c r="A28" s="196"/>
      <c r="B28" s="197"/>
      <c r="C28" s="197"/>
      <c r="D28" s="197"/>
      <c r="E28" s="198"/>
      <c r="F28" s="198"/>
      <c r="G28" s="198"/>
      <c r="H28" s="198"/>
      <c r="I28" s="198"/>
      <c r="J28" s="202"/>
      <c r="K28" s="203"/>
      <c r="L28" s="203"/>
      <c r="M28" s="204"/>
      <c r="N28" s="69" t="s">
        <v>1</v>
      </c>
      <c r="O28" s="70"/>
      <c r="P28" s="185"/>
      <c r="Q28" s="185"/>
      <c r="R28" s="201"/>
      <c r="S28" s="185"/>
      <c r="T28" s="185"/>
      <c r="U28" s="186"/>
      <c r="V28" s="10"/>
      <c r="W28" s="33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38"/>
      <c r="AK28" s="38"/>
      <c r="AL28" s="39"/>
    </row>
    <row r="29" spans="1:41" ht="17.25" customHeight="1" x14ac:dyDescent="0.2">
      <c r="A29" s="196"/>
      <c r="B29" s="197"/>
      <c r="C29" s="197"/>
      <c r="D29" s="197"/>
      <c r="E29" s="198"/>
      <c r="F29" s="198"/>
      <c r="G29" s="198"/>
      <c r="H29" s="198"/>
      <c r="I29" s="198"/>
      <c r="J29" s="205"/>
      <c r="K29" s="206"/>
      <c r="L29" s="207"/>
      <c r="M29" s="10" t="s">
        <v>18</v>
      </c>
      <c r="N29" s="199"/>
      <c r="O29" s="200"/>
      <c r="P29" s="185"/>
      <c r="Q29" s="185"/>
      <c r="R29" s="201"/>
      <c r="S29" s="185"/>
      <c r="T29" s="185"/>
      <c r="U29" s="186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41" ht="17.25" customHeight="1" x14ac:dyDescent="0.15">
      <c r="A30" s="196"/>
      <c r="B30" s="197"/>
      <c r="C30" s="197"/>
      <c r="D30" s="197"/>
      <c r="E30" s="198"/>
      <c r="F30" s="198"/>
      <c r="G30" s="198"/>
      <c r="H30" s="198"/>
      <c r="I30" s="198"/>
      <c r="J30" s="202"/>
      <c r="K30" s="203"/>
      <c r="L30" s="203"/>
      <c r="M30" s="204"/>
      <c r="N30" s="69" t="s">
        <v>1</v>
      </c>
      <c r="O30" s="70"/>
      <c r="P30" s="185"/>
      <c r="Q30" s="185"/>
      <c r="R30" s="201"/>
      <c r="S30" s="185"/>
      <c r="T30" s="185"/>
      <c r="U30" s="186"/>
      <c r="V30" s="10"/>
      <c r="W30" s="74" t="s">
        <v>3</v>
      </c>
      <c r="X30" s="75"/>
      <c r="Y30" s="75"/>
      <c r="Z30" s="75"/>
      <c r="AA30" s="75" t="s">
        <v>12</v>
      </c>
      <c r="AB30" s="75"/>
      <c r="AC30" s="75"/>
      <c r="AD30" s="75"/>
      <c r="AE30" s="85" t="s">
        <v>13</v>
      </c>
      <c r="AF30" s="36"/>
      <c r="AG30" s="36"/>
      <c r="AH30" s="36"/>
      <c r="AI30" s="81"/>
      <c r="AJ30" s="85" t="s">
        <v>0</v>
      </c>
      <c r="AK30" s="36"/>
      <c r="AL30" s="37"/>
    </row>
    <row r="31" spans="1:41" ht="17.25" customHeight="1" x14ac:dyDescent="0.2">
      <c r="A31" s="196"/>
      <c r="B31" s="197"/>
      <c r="C31" s="197"/>
      <c r="D31" s="197"/>
      <c r="E31" s="198"/>
      <c r="F31" s="198"/>
      <c r="G31" s="198"/>
      <c r="H31" s="198"/>
      <c r="I31" s="198"/>
      <c r="J31" s="205"/>
      <c r="K31" s="206"/>
      <c r="L31" s="207"/>
      <c r="M31" s="10" t="s">
        <v>18</v>
      </c>
      <c r="N31" s="199"/>
      <c r="O31" s="200"/>
      <c r="P31" s="185"/>
      <c r="Q31" s="185"/>
      <c r="R31" s="201"/>
      <c r="S31" s="185"/>
      <c r="T31" s="185"/>
      <c r="U31" s="186"/>
      <c r="V31" s="10"/>
      <c r="W31" s="48"/>
      <c r="X31" s="49"/>
      <c r="Y31" s="49"/>
      <c r="Z31" s="49"/>
      <c r="AA31" s="49"/>
      <c r="AB31" s="49"/>
      <c r="AC31" s="49"/>
      <c r="AD31" s="49"/>
      <c r="AE31" s="86"/>
      <c r="AF31" s="38"/>
      <c r="AG31" s="38"/>
      <c r="AH31" s="38"/>
      <c r="AI31" s="54"/>
      <c r="AJ31" s="86" t="s">
        <v>14</v>
      </c>
      <c r="AK31" s="38"/>
      <c r="AL31" s="39"/>
    </row>
    <row r="32" spans="1:41" ht="17.25" customHeight="1" x14ac:dyDescent="0.15">
      <c r="A32" s="196"/>
      <c r="B32" s="197"/>
      <c r="C32" s="197"/>
      <c r="D32" s="197"/>
      <c r="E32" s="198"/>
      <c r="F32" s="198"/>
      <c r="G32" s="198"/>
      <c r="H32" s="198"/>
      <c r="I32" s="198"/>
      <c r="J32" s="202"/>
      <c r="K32" s="203"/>
      <c r="L32" s="203"/>
      <c r="M32" s="204"/>
      <c r="N32" s="69" t="s">
        <v>1</v>
      </c>
      <c r="O32" s="70"/>
      <c r="P32" s="185"/>
      <c r="Q32" s="185"/>
      <c r="R32" s="201"/>
      <c r="S32" s="185"/>
      <c r="T32" s="185"/>
      <c r="U32" s="186"/>
      <c r="V32" s="10"/>
      <c r="W32" s="74"/>
      <c r="X32" s="75"/>
      <c r="Y32" s="75"/>
      <c r="Z32" s="75"/>
      <c r="AA32" s="110"/>
      <c r="AB32" s="110"/>
      <c r="AC32" s="110"/>
      <c r="AD32" s="110"/>
      <c r="AE32" s="85"/>
      <c r="AF32" s="36"/>
      <c r="AG32" s="81"/>
      <c r="AH32" s="109" t="s">
        <v>1</v>
      </c>
      <c r="AI32" s="80"/>
      <c r="AJ32" s="36"/>
      <c r="AK32" s="36"/>
      <c r="AL32" s="37"/>
    </row>
    <row r="33" spans="1:38" ht="17.25" customHeight="1" x14ac:dyDescent="0.2">
      <c r="A33" s="196"/>
      <c r="B33" s="197"/>
      <c r="C33" s="197"/>
      <c r="D33" s="197"/>
      <c r="E33" s="198"/>
      <c r="F33" s="198"/>
      <c r="G33" s="198"/>
      <c r="H33" s="198"/>
      <c r="I33" s="198"/>
      <c r="J33" s="205"/>
      <c r="K33" s="206"/>
      <c r="L33" s="207"/>
      <c r="M33" s="10" t="s">
        <v>18</v>
      </c>
      <c r="N33" s="199"/>
      <c r="O33" s="200"/>
      <c r="P33" s="185"/>
      <c r="Q33" s="185"/>
      <c r="R33" s="201"/>
      <c r="S33" s="185"/>
      <c r="T33" s="185"/>
      <c r="U33" s="186"/>
      <c r="V33" s="10"/>
      <c r="W33" s="76"/>
      <c r="X33" s="77"/>
      <c r="Y33" s="77"/>
      <c r="Z33" s="77"/>
      <c r="AA33" s="106"/>
      <c r="AB33" s="106"/>
      <c r="AC33" s="106"/>
      <c r="AD33" s="106"/>
      <c r="AE33" s="4" t="s">
        <v>18</v>
      </c>
      <c r="AF33" s="82"/>
      <c r="AG33" s="83"/>
      <c r="AH33" s="87"/>
      <c r="AI33" s="88"/>
      <c r="AJ33" s="82"/>
      <c r="AK33" s="82"/>
      <c r="AL33" s="84"/>
    </row>
    <row r="34" spans="1:38" ht="17.25" customHeight="1" x14ac:dyDescent="0.15">
      <c r="A34" s="196"/>
      <c r="B34" s="197"/>
      <c r="C34" s="197"/>
      <c r="D34" s="197"/>
      <c r="E34" s="198"/>
      <c r="F34" s="198"/>
      <c r="G34" s="198"/>
      <c r="H34" s="198"/>
      <c r="I34" s="198"/>
      <c r="J34" s="202"/>
      <c r="K34" s="203"/>
      <c r="L34" s="203"/>
      <c r="M34" s="204"/>
      <c r="N34" s="69" t="s">
        <v>1</v>
      </c>
      <c r="O34" s="70"/>
      <c r="P34" s="185"/>
      <c r="Q34" s="185"/>
      <c r="R34" s="201"/>
      <c r="S34" s="185"/>
      <c r="T34" s="185"/>
      <c r="U34" s="186"/>
      <c r="V34" s="10"/>
      <c r="W34" s="46"/>
      <c r="X34" s="47"/>
      <c r="Y34" s="47"/>
      <c r="Z34" s="47"/>
      <c r="AA34" s="107"/>
      <c r="AB34" s="107"/>
      <c r="AC34" s="107"/>
      <c r="AD34" s="107"/>
      <c r="AE34" s="78"/>
      <c r="AF34" s="52"/>
      <c r="AG34" s="53"/>
      <c r="AH34" s="103" t="s">
        <v>1</v>
      </c>
      <c r="AI34" s="51"/>
      <c r="AJ34" s="52"/>
      <c r="AK34" s="52"/>
      <c r="AL34" s="55"/>
    </row>
    <row r="35" spans="1:38" ht="17.25" customHeight="1" x14ac:dyDescent="0.2">
      <c r="A35" s="196"/>
      <c r="B35" s="197"/>
      <c r="C35" s="197"/>
      <c r="D35" s="197"/>
      <c r="E35" s="198"/>
      <c r="F35" s="198"/>
      <c r="G35" s="198"/>
      <c r="H35" s="198"/>
      <c r="I35" s="198"/>
      <c r="J35" s="205"/>
      <c r="K35" s="206"/>
      <c r="L35" s="207"/>
      <c r="M35" s="10" t="s">
        <v>18</v>
      </c>
      <c r="N35" s="199"/>
      <c r="O35" s="200"/>
      <c r="P35" s="185"/>
      <c r="Q35" s="185"/>
      <c r="R35" s="201"/>
      <c r="S35" s="185"/>
      <c r="T35" s="185"/>
      <c r="U35" s="186"/>
      <c r="V35" s="10"/>
      <c r="W35" s="76"/>
      <c r="X35" s="77"/>
      <c r="Y35" s="77"/>
      <c r="Z35" s="77"/>
      <c r="AA35" s="106"/>
      <c r="AB35" s="106"/>
      <c r="AC35" s="106"/>
      <c r="AD35" s="106"/>
      <c r="AE35" s="4" t="s">
        <v>18</v>
      </c>
      <c r="AF35" s="82"/>
      <c r="AG35" s="83"/>
      <c r="AH35" s="87"/>
      <c r="AI35" s="88"/>
      <c r="AJ35" s="82"/>
      <c r="AK35" s="82"/>
      <c r="AL35" s="84"/>
    </row>
    <row r="36" spans="1:38" ht="17.25" customHeight="1" x14ac:dyDescent="0.15">
      <c r="A36" s="196"/>
      <c r="B36" s="197"/>
      <c r="C36" s="197"/>
      <c r="D36" s="197"/>
      <c r="E36" s="198"/>
      <c r="F36" s="198"/>
      <c r="G36" s="198"/>
      <c r="H36" s="198"/>
      <c r="I36" s="198"/>
      <c r="J36" s="202"/>
      <c r="K36" s="203"/>
      <c r="L36" s="203"/>
      <c r="M36" s="204"/>
      <c r="N36" s="69" t="s">
        <v>1</v>
      </c>
      <c r="O36" s="70"/>
      <c r="P36" s="185"/>
      <c r="Q36" s="185"/>
      <c r="R36" s="201"/>
      <c r="S36" s="185"/>
      <c r="T36" s="185"/>
      <c r="U36" s="186"/>
      <c r="V36" s="10"/>
      <c r="W36" s="46"/>
      <c r="X36" s="47"/>
      <c r="Y36" s="47"/>
      <c r="Z36" s="47"/>
      <c r="AA36" s="107"/>
      <c r="AB36" s="107"/>
      <c r="AC36" s="107"/>
      <c r="AD36" s="107"/>
      <c r="AE36" s="78"/>
      <c r="AF36" s="52"/>
      <c r="AG36" s="53"/>
      <c r="AH36" s="103" t="s">
        <v>1</v>
      </c>
      <c r="AI36" s="51"/>
      <c r="AJ36" s="52"/>
      <c r="AK36" s="52"/>
      <c r="AL36" s="55"/>
    </row>
    <row r="37" spans="1:38" ht="17.25" customHeight="1" x14ac:dyDescent="0.2">
      <c r="A37" s="196"/>
      <c r="B37" s="197"/>
      <c r="C37" s="197"/>
      <c r="D37" s="197"/>
      <c r="E37" s="198"/>
      <c r="F37" s="198"/>
      <c r="G37" s="198"/>
      <c r="H37" s="198"/>
      <c r="I37" s="198"/>
      <c r="J37" s="205"/>
      <c r="K37" s="206"/>
      <c r="L37" s="207"/>
      <c r="M37" s="10" t="s">
        <v>18</v>
      </c>
      <c r="N37" s="199"/>
      <c r="O37" s="200"/>
      <c r="P37" s="185"/>
      <c r="Q37" s="185"/>
      <c r="R37" s="201"/>
      <c r="S37" s="185"/>
      <c r="T37" s="185"/>
      <c r="U37" s="186"/>
      <c r="V37" s="10"/>
      <c r="W37" s="48"/>
      <c r="X37" s="49"/>
      <c r="Y37" s="49"/>
      <c r="Z37" s="49"/>
      <c r="AA37" s="108"/>
      <c r="AB37" s="108"/>
      <c r="AC37" s="108"/>
      <c r="AD37" s="108"/>
      <c r="AE37" s="5" t="s">
        <v>18</v>
      </c>
      <c r="AF37" s="38"/>
      <c r="AG37" s="54"/>
      <c r="AH37" s="101"/>
      <c r="AI37" s="102"/>
      <c r="AJ37" s="52"/>
      <c r="AK37" s="52"/>
      <c r="AL37" s="55"/>
    </row>
    <row r="38" spans="1:38" ht="17.25" customHeight="1" x14ac:dyDescent="0.15">
      <c r="A38" s="196"/>
      <c r="B38" s="197"/>
      <c r="C38" s="197"/>
      <c r="D38" s="197"/>
      <c r="E38" s="198"/>
      <c r="F38" s="198"/>
      <c r="G38" s="198"/>
      <c r="H38" s="198"/>
      <c r="I38" s="198"/>
      <c r="J38" s="202"/>
      <c r="K38" s="203"/>
      <c r="L38" s="203"/>
      <c r="M38" s="204"/>
      <c r="N38" s="69" t="s">
        <v>1</v>
      </c>
      <c r="O38" s="70"/>
      <c r="P38" s="185"/>
      <c r="Q38" s="185"/>
      <c r="R38" s="201"/>
      <c r="S38" s="185"/>
      <c r="T38" s="185"/>
      <c r="U38" s="186"/>
      <c r="V38" s="10"/>
      <c r="W38" s="30" t="s">
        <v>21</v>
      </c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J38" s="36"/>
      <c r="AK38" s="36"/>
      <c r="AL38" s="37"/>
    </row>
    <row r="39" spans="1:38" ht="17.25" customHeight="1" x14ac:dyDescent="0.2">
      <c r="A39" s="196"/>
      <c r="B39" s="197"/>
      <c r="C39" s="197"/>
      <c r="D39" s="197"/>
      <c r="E39" s="198"/>
      <c r="F39" s="198"/>
      <c r="G39" s="198"/>
      <c r="H39" s="198"/>
      <c r="I39" s="198"/>
      <c r="J39" s="205"/>
      <c r="K39" s="206"/>
      <c r="L39" s="207"/>
      <c r="M39" s="10" t="s">
        <v>18</v>
      </c>
      <c r="N39" s="199"/>
      <c r="O39" s="200"/>
      <c r="P39" s="185"/>
      <c r="Q39" s="185"/>
      <c r="R39" s="201"/>
      <c r="S39" s="185"/>
      <c r="T39" s="185"/>
      <c r="U39" s="186"/>
      <c r="V39" s="10"/>
      <c r="W39" s="33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5"/>
      <c r="AJ39" s="38"/>
      <c r="AK39" s="38"/>
      <c r="AL39" s="39"/>
    </row>
    <row r="40" spans="1:38" ht="17.25" customHeight="1" x14ac:dyDescent="0.15">
      <c r="A40" s="196"/>
      <c r="B40" s="197"/>
      <c r="C40" s="197"/>
      <c r="D40" s="197"/>
      <c r="E40" s="198"/>
      <c r="F40" s="198"/>
      <c r="G40" s="198"/>
      <c r="H40" s="198"/>
      <c r="I40" s="198"/>
      <c r="J40" s="202"/>
      <c r="K40" s="203"/>
      <c r="L40" s="203"/>
      <c r="M40" s="204"/>
      <c r="N40" s="69" t="s">
        <v>1</v>
      </c>
      <c r="O40" s="70"/>
      <c r="P40" s="185"/>
      <c r="Q40" s="185"/>
      <c r="R40" s="201"/>
      <c r="S40" s="185"/>
      <c r="T40" s="185"/>
      <c r="U40" s="186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</row>
    <row r="41" spans="1:38" ht="17.25" customHeight="1" x14ac:dyDescent="0.2">
      <c r="A41" s="196"/>
      <c r="B41" s="197"/>
      <c r="C41" s="197"/>
      <c r="D41" s="197"/>
      <c r="E41" s="198"/>
      <c r="F41" s="198"/>
      <c r="G41" s="198"/>
      <c r="H41" s="198"/>
      <c r="I41" s="198"/>
      <c r="J41" s="205"/>
      <c r="K41" s="206"/>
      <c r="L41" s="207"/>
      <c r="M41" s="10" t="s">
        <v>18</v>
      </c>
      <c r="N41" s="199"/>
      <c r="O41" s="200"/>
      <c r="P41" s="185"/>
      <c r="Q41" s="185"/>
      <c r="R41" s="201"/>
      <c r="S41" s="185"/>
      <c r="T41" s="185"/>
      <c r="U41" s="186"/>
      <c r="V41" s="10"/>
      <c r="W41" s="74" t="s">
        <v>3</v>
      </c>
      <c r="X41" s="75"/>
      <c r="Y41" s="75"/>
      <c r="Z41" s="75"/>
      <c r="AA41" s="75" t="s">
        <v>11</v>
      </c>
      <c r="AB41" s="75"/>
      <c r="AC41" s="75"/>
      <c r="AD41" s="75"/>
      <c r="AE41" s="75"/>
      <c r="AF41" s="85" t="s">
        <v>22</v>
      </c>
      <c r="AG41" s="81"/>
      <c r="AH41" s="85" t="s">
        <v>2</v>
      </c>
      <c r="AI41" s="81"/>
      <c r="AJ41" s="85" t="s">
        <v>0</v>
      </c>
      <c r="AK41" s="36"/>
      <c r="AL41" s="37"/>
    </row>
    <row r="42" spans="1:38" ht="17.25" customHeight="1" x14ac:dyDescent="0.15">
      <c r="A42" s="196"/>
      <c r="B42" s="197"/>
      <c r="C42" s="197"/>
      <c r="D42" s="197"/>
      <c r="E42" s="198"/>
      <c r="F42" s="198"/>
      <c r="G42" s="198"/>
      <c r="H42" s="198"/>
      <c r="I42" s="198"/>
      <c r="J42" s="202"/>
      <c r="K42" s="203"/>
      <c r="L42" s="203"/>
      <c r="M42" s="204"/>
      <c r="N42" s="69" t="s">
        <v>1</v>
      </c>
      <c r="O42" s="70"/>
      <c r="P42" s="185"/>
      <c r="Q42" s="185"/>
      <c r="R42" s="201"/>
      <c r="S42" s="185"/>
      <c r="T42" s="185"/>
      <c r="U42" s="186"/>
      <c r="V42" s="10"/>
      <c r="W42" s="48"/>
      <c r="X42" s="49"/>
      <c r="Y42" s="49"/>
      <c r="Z42" s="49"/>
      <c r="AA42" s="49"/>
      <c r="AB42" s="49"/>
      <c r="AC42" s="49"/>
      <c r="AD42" s="49"/>
      <c r="AE42" s="49"/>
      <c r="AF42" s="86"/>
      <c r="AG42" s="54"/>
      <c r="AH42" s="86" t="s">
        <v>15</v>
      </c>
      <c r="AI42" s="54"/>
      <c r="AJ42" s="86" t="s">
        <v>14</v>
      </c>
      <c r="AK42" s="38"/>
      <c r="AL42" s="39"/>
    </row>
    <row r="43" spans="1:38" ht="17.25" customHeight="1" x14ac:dyDescent="0.2">
      <c r="A43" s="196"/>
      <c r="B43" s="197"/>
      <c r="C43" s="197"/>
      <c r="D43" s="197"/>
      <c r="E43" s="198"/>
      <c r="F43" s="198"/>
      <c r="G43" s="198"/>
      <c r="H43" s="198"/>
      <c r="I43" s="198"/>
      <c r="J43" s="205"/>
      <c r="K43" s="206"/>
      <c r="L43" s="207"/>
      <c r="M43" s="10" t="s">
        <v>18</v>
      </c>
      <c r="N43" s="199"/>
      <c r="O43" s="200"/>
      <c r="P43" s="185"/>
      <c r="Q43" s="185"/>
      <c r="R43" s="201"/>
      <c r="S43" s="185"/>
      <c r="T43" s="185"/>
      <c r="U43" s="186"/>
      <c r="V43" s="10"/>
      <c r="W43" s="74"/>
      <c r="X43" s="75"/>
      <c r="Y43" s="75"/>
      <c r="Z43" s="75"/>
      <c r="AA43" s="75"/>
      <c r="AB43" s="75"/>
      <c r="AC43" s="75"/>
      <c r="AD43" s="75"/>
      <c r="AE43" s="75"/>
      <c r="AF43" s="79"/>
      <c r="AG43" s="80"/>
      <c r="AH43" s="36"/>
      <c r="AI43" s="81"/>
      <c r="AJ43" s="36"/>
      <c r="AK43" s="36"/>
      <c r="AL43" s="37"/>
    </row>
    <row r="44" spans="1:38" ht="17.25" customHeight="1" x14ac:dyDescent="0.15">
      <c r="A44" s="196"/>
      <c r="B44" s="197"/>
      <c r="C44" s="197"/>
      <c r="D44" s="197"/>
      <c r="E44" s="198"/>
      <c r="F44" s="198"/>
      <c r="G44" s="198"/>
      <c r="H44" s="198"/>
      <c r="I44" s="198"/>
      <c r="J44" s="202"/>
      <c r="K44" s="203"/>
      <c r="L44" s="203"/>
      <c r="M44" s="204"/>
      <c r="N44" s="69" t="s">
        <v>1</v>
      </c>
      <c r="O44" s="70"/>
      <c r="P44" s="185"/>
      <c r="Q44" s="185"/>
      <c r="R44" s="201"/>
      <c r="S44" s="185"/>
      <c r="T44" s="185"/>
      <c r="U44" s="186"/>
      <c r="V44" s="10"/>
      <c r="W44" s="76"/>
      <c r="X44" s="77"/>
      <c r="Y44" s="77"/>
      <c r="Z44" s="77"/>
      <c r="AA44" s="77"/>
      <c r="AB44" s="77"/>
      <c r="AC44" s="77"/>
      <c r="AD44" s="77"/>
      <c r="AE44" s="77"/>
      <c r="AF44" s="66" t="s">
        <v>23</v>
      </c>
      <c r="AG44" s="67"/>
      <c r="AH44" s="82"/>
      <c r="AI44" s="83"/>
      <c r="AJ44" s="82"/>
      <c r="AK44" s="82"/>
      <c r="AL44" s="84"/>
    </row>
    <row r="45" spans="1:38" ht="17.25" customHeight="1" x14ac:dyDescent="0.2">
      <c r="A45" s="208"/>
      <c r="B45" s="209"/>
      <c r="C45" s="209"/>
      <c r="D45" s="209"/>
      <c r="E45" s="47"/>
      <c r="F45" s="47"/>
      <c r="G45" s="47"/>
      <c r="H45" s="47"/>
      <c r="I45" s="47"/>
      <c r="J45" s="205"/>
      <c r="K45" s="206"/>
      <c r="L45" s="207"/>
      <c r="M45" s="10" t="s">
        <v>18</v>
      </c>
      <c r="N45" s="199"/>
      <c r="O45" s="200"/>
      <c r="P45" s="212"/>
      <c r="Q45" s="212"/>
      <c r="R45" s="213"/>
      <c r="S45" s="212"/>
      <c r="T45" s="212"/>
      <c r="U45" s="215"/>
      <c r="V45" s="10"/>
      <c r="W45" s="46"/>
      <c r="X45" s="47"/>
      <c r="Y45" s="47"/>
      <c r="Z45" s="47"/>
      <c r="AA45" s="47"/>
      <c r="AB45" s="47"/>
      <c r="AC45" s="47"/>
      <c r="AD45" s="47"/>
      <c r="AE45" s="47"/>
      <c r="AF45" s="50"/>
      <c r="AG45" s="51"/>
      <c r="AH45" s="52"/>
      <c r="AI45" s="53"/>
      <c r="AJ45" s="52"/>
      <c r="AK45" s="52"/>
      <c r="AL45" s="55"/>
    </row>
    <row r="46" spans="1:38" ht="17.25" customHeight="1" x14ac:dyDescent="0.15">
      <c r="A46" s="210"/>
      <c r="B46" s="211"/>
      <c r="C46" s="211"/>
      <c r="D46" s="211"/>
      <c r="E46" s="49"/>
      <c r="F46" s="49"/>
      <c r="G46" s="49"/>
      <c r="H46" s="49"/>
      <c r="I46" s="49"/>
      <c r="J46" s="202"/>
      <c r="K46" s="203"/>
      <c r="L46" s="203"/>
      <c r="M46" s="204"/>
      <c r="N46" s="69" t="s">
        <v>1</v>
      </c>
      <c r="O46" s="70"/>
      <c r="P46" s="44"/>
      <c r="Q46" s="44"/>
      <c r="R46" s="214"/>
      <c r="S46" s="44"/>
      <c r="T46" s="44"/>
      <c r="U46" s="45"/>
      <c r="V46" s="10"/>
      <c r="W46" s="76"/>
      <c r="X46" s="77"/>
      <c r="Y46" s="77"/>
      <c r="Z46" s="77"/>
      <c r="AA46" s="77"/>
      <c r="AB46" s="77"/>
      <c r="AC46" s="77"/>
      <c r="AD46" s="77"/>
      <c r="AE46" s="77"/>
      <c r="AF46" s="66" t="s">
        <v>24</v>
      </c>
      <c r="AG46" s="67"/>
      <c r="AH46" s="82"/>
      <c r="AI46" s="83"/>
      <c r="AJ46" s="82"/>
      <c r="AK46" s="82"/>
      <c r="AL46" s="84"/>
    </row>
    <row r="47" spans="1:38" ht="17.25" customHeight="1" x14ac:dyDescent="0.2">
      <c r="A47" s="30" t="s">
        <v>21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41">
        <f>SUM(S17:U46)</f>
        <v>34310</v>
      </c>
      <c r="T47" s="41"/>
      <c r="U47" s="42"/>
      <c r="V47" s="10"/>
      <c r="W47" s="46"/>
      <c r="X47" s="47"/>
      <c r="Y47" s="47"/>
      <c r="Z47" s="47"/>
      <c r="AA47" s="47"/>
      <c r="AB47" s="47"/>
      <c r="AC47" s="47"/>
      <c r="AD47" s="47"/>
      <c r="AE47" s="47"/>
      <c r="AF47" s="50" t="s">
        <v>25</v>
      </c>
      <c r="AG47" s="51"/>
      <c r="AH47" s="52"/>
      <c r="AI47" s="53"/>
      <c r="AJ47" s="52"/>
      <c r="AK47" s="52"/>
      <c r="AL47" s="55"/>
    </row>
    <row r="48" spans="1:38" ht="17.25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44"/>
      <c r="T48" s="44"/>
      <c r="U48" s="45"/>
      <c r="V48" s="10"/>
      <c r="W48" s="48"/>
      <c r="X48" s="49"/>
      <c r="Y48" s="49"/>
      <c r="Z48" s="49"/>
      <c r="AA48" s="49"/>
      <c r="AB48" s="49"/>
      <c r="AC48" s="49"/>
      <c r="AD48" s="49"/>
      <c r="AE48" s="49"/>
      <c r="AF48" s="66" t="s">
        <v>26</v>
      </c>
      <c r="AG48" s="67"/>
      <c r="AH48" s="38"/>
      <c r="AI48" s="54"/>
      <c r="AJ48" s="38"/>
      <c r="AK48" s="38"/>
      <c r="AL48" s="39"/>
    </row>
    <row r="49" spans="1:38" ht="17.25" customHeight="1" x14ac:dyDescent="0.2">
      <c r="A49" s="30" t="s">
        <v>27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41">
        <f>S47</f>
        <v>34310</v>
      </c>
      <c r="T49" s="41"/>
      <c r="U49" s="42"/>
      <c r="V49" s="10"/>
      <c r="W49" s="30" t="s">
        <v>21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2"/>
      <c r="AJ49" s="36"/>
      <c r="AK49" s="36"/>
      <c r="AL49" s="37"/>
    </row>
    <row r="50" spans="1:38" ht="17.25" customHeight="1" x14ac:dyDescent="0.2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44"/>
      <c r="T50" s="44"/>
      <c r="U50" s="45"/>
      <c r="V50" s="6"/>
      <c r="W50" s="33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5"/>
      <c r="AJ50" s="38"/>
      <c r="AK50" s="38"/>
      <c r="AL50" s="39"/>
    </row>
  </sheetData>
  <mergeCells count="244">
    <mergeCell ref="A49:R50"/>
    <mergeCell ref="S49:U50"/>
    <mergeCell ref="W49:AI50"/>
    <mergeCell ref="AJ49:AL50"/>
    <mergeCell ref="A47:R48"/>
    <mergeCell ref="S47:U48"/>
    <mergeCell ref="W47:Z48"/>
    <mergeCell ref="AA47:AE48"/>
    <mergeCell ref="AF47:AG47"/>
    <mergeCell ref="AH47:AI48"/>
    <mergeCell ref="AJ47:AL48"/>
    <mergeCell ref="AF48:AG48"/>
    <mergeCell ref="AJ45:AL46"/>
    <mergeCell ref="N46:O46"/>
    <mergeCell ref="AF46:AG46"/>
    <mergeCell ref="A45:D46"/>
    <mergeCell ref="E45:I46"/>
    <mergeCell ref="J45:L45"/>
    <mergeCell ref="N45:O45"/>
    <mergeCell ref="P45:R46"/>
    <mergeCell ref="S45:U46"/>
    <mergeCell ref="J46:M46"/>
    <mergeCell ref="W45:Z46"/>
    <mergeCell ref="AA45:AE46"/>
    <mergeCell ref="AF45:AG45"/>
    <mergeCell ref="AH45:AI46"/>
    <mergeCell ref="AH41:AI41"/>
    <mergeCell ref="AJ41:AL41"/>
    <mergeCell ref="N42:O42"/>
    <mergeCell ref="AH42:AI42"/>
    <mergeCell ref="AJ42:AL42"/>
    <mergeCell ref="A43:D44"/>
    <mergeCell ref="E43:I44"/>
    <mergeCell ref="J43:L43"/>
    <mergeCell ref="N43:O43"/>
    <mergeCell ref="P43:R44"/>
    <mergeCell ref="S43:U44"/>
    <mergeCell ref="W43:Z44"/>
    <mergeCell ref="AA43:AE44"/>
    <mergeCell ref="AF43:AG43"/>
    <mergeCell ref="AH43:AI44"/>
    <mergeCell ref="AJ43:AL44"/>
    <mergeCell ref="N44:O44"/>
    <mergeCell ref="AF44:AG44"/>
    <mergeCell ref="J42:M42"/>
    <mergeCell ref="J44:M44"/>
    <mergeCell ref="A41:D42"/>
    <mergeCell ref="E41:I42"/>
    <mergeCell ref="J41:L41"/>
    <mergeCell ref="N41:O41"/>
    <mergeCell ref="P41:R42"/>
    <mergeCell ref="S41:U42"/>
    <mergeCell ref="W41:Z42"/>
    <mergeCell ref="AA41:AE42"/>
    <mergeCell ref="AF41:AG42"/>
    <mergeCell ref="A39:D40"/>
    <mergeCell ref="E39:I40"/>
    <mergeCell ref="J39:L39"/>
    <mergeCell ref="N39:O39"/>
    <mergeCell ref="P39:R40"/>
    <mergeCell ref="A37:D38"/>
    <mergeCell ref="S39:U40"/>
    <mergeCell ref="N40:O40"/>
    <mergeCell ref="J38:M38"/>
    <mergeCell ref="J40:M40"/>
    <mergeCell ref="AJ35:AL35"/>
    <mergeCell ref="N36:O36"/>
    <mergeCell ref="W36:Z37"/>
    <mergeCell ref="AA36:AD37"/>
    <mergeCell ref="AE36:AG36"/>
    <mergeCell ref="AH36:AI36"/>
    <mergeCell ref="AJ36:AL37"/>
    <mergeCell ref="AF37:AG37"/>
    <mergeCell ref="E37:I38"/>
    <mergeCell ref="J37:L37"/>
    <mergeCell ref="N37:O37"/>
    <mergeCell ref="P37:R38"/>
    <mergeCell ref="S37:U38"/>
    <mergeCell ref="AH35:AI35"/>
    <mergeCell ref="AH37:AI37"/>
    <mergeCell ref="N38:O38"/>
    <mergeCell ref="W38:AI39"/>
    <mergeCell ref="J36:M36"/>
    <mergeCell ref="AJ38:AL39"/>
    <mergeCell ref="A35:D36"/>
    <mergeCell ref="E35:I36"/>
    <mergeCell ref="J35:L35"/>
    <mergeCell ref="N35:O35"/>
    <mergeCell ref="P35:R36"/>
    <mergeCell ref="S35:U36"/>
    <mergeCell ref="W35:Z35"/>
    <mergeCell ref="AA35:AD35"/>
    <mergeCell ref="AF35:AG35"/>
    <mergeCell ref="W32:Z33"/>
    <mergeCell ref="AA32:AD33"/>
    <mergeCell ref="AE32:AG32"/>
    <mergeCell ref="AH32:AI32"/>
    <mergeCell ref="AJ32:AL33"/>
    <mergeCell ref="S31:U32"/>
    <mergeCell ref="N32:O32"/>
    <mergeCell ref="J32:M32"/>
    <mergeCell ref="S33:U34"/>
    <mergeCell ref="AF33:AG33"/>
    <mergeCell ref="AH33:AI33"/>
    <mergeCell ref="N34:O34"/>
    <mergeCell ref="W34:Z34"/>
    <mergeCell ref="AA34:AD34"/>
    <mergeCell ref="AE34:AG34"/>
    <mergeCell ref="AH34:AI34"/>
    <mergeCell ref="AJ34:AL34"/>
    <mergeCell ref="A33:D34"/>
    <mergeCell ref="E33:I34"/>
    <mergeCell ref="J33:L33"/>
    <mergeCell ref="N33:O33"/>
    <mergeCell ref="P33:R34"/>
    <mergeCell ref="A31:D32"/>
    <mergeCell ref="E31:I32"/>
    <mergeCell ref="J31:L31"/>
    <mergeCell ref="N31:O31"/>
    <mergeCell ref="P31:R32"/>
    <mergeCell ref="J34:M34"/>
    <mergeCell ref="J30:M30"/>
    <mergeCell ref="W27:AI28"/>
    <mergeCell ref="AJ27:AL28"/>
    <mergeCell ref="N28:O28"/>
    <mergeCell ref="A29:D30"/>
    <mergeCell ref="E29:I30"/>
    <mergeCell ref="J29:L29"/>
    <mergeCell ref="N29:O29"/>
    <mergeCell ref="P29:R30"/>
    <mergeCell ref="S29:U30"/>
    <mergeCell ref="N30:O30"/>
    <mergeCell ref="W30:Z31"/>
    <mergeCell ref="AA30:AD31"/>
    <mergeCell ref="AE30:AI31"/>
    <mergeCell ref="AJ30:AL30"/>
    <mergeCell ref="AJ31:AL31"/>
    <mergeCell ref="A27:D28"/>
    <mergeCell ref="E27:I28"/>
    <mergeCell ref="J27:L27"/>
    <mergeCell ref="N27:O27"/>
    <mergeCell ref="P27:R28"/>
    <mergeCell ref="S27:U28"/>
    <mergeCell ref="J28:M28"/>
    <mergeCell ref="A25:D26"/>
    <mergeCell ref="E25:I26"/>
    <mergeCell ref="J25:L25"/>
    <mergeCell ref="N25:O25"/>
    <mergeCell ref="P25:R26"/>
    <mergeCell ref="S25:U26"/>
    <mergeCell ref="J26:M26"/>
    <mergeCell ref="AE23:AF23"/>
    <mergeCell ref="AG23:AI23"/>
    <mergeCell ref="AJ23:AL24"/>
    <mergeCell ref="N24:O24"/>
    <mergeCell ref="AA24:AD24"/>
    <mergeCell ref="AE24:AF24"/>
    <mergeCell ref="AG24:AI24"/>
    <mergeCell ref="A21:D22"/>
    <mergeCell ref="AE25:AF25"/>
    <mergeCell ref="AG25:AI25"/>
    <mergeCell ref="AJ25:AL26"/>
    <mergeCell ref="N26:O26"/>
    <mergeCell ref="AA26:AD26"/>
    <mergeCell ref="AE26:AF26"/>
    <mergeCell ref="AG26:AI26"/>
    <mergeCell ref="W25:Z26"/>
    <mergeCell ref="AA25:AD25"/>
    <mergeCell ref="A23:D24"/>
    <mergeCell ref="E23:I24"/>
    <mergeCell ref="J23:L23"/>
    <mergeCell ref="N23:O23"/>
    <mergeCell ref="P23:R24"/>
    <mergeCell ref="S23:U24"/>
    <mergeCell ref="J24:M24"/>
    <mergeCell ref="W23:Z24"/>
    <mergeCell ref="AA23:AD23"/>
    <mergeCell ref="E21:I22"/>
    <mergeCell ref="J21:L21"/>
    <mergeCell ref="N21:O21"/>
    <mergeCell ref="P21:R22"/>
    <mergeCell ref="S21:U22"/>
    <mergeCell ref="J22:M22"/>
    <mergeCell ref="W21:Z22"/>
    <mergeCell ref="AA21:AD21"/>
    <mergeCell ref="AJ17:AL18"/>
    <mergeCell ref="N18:O18"/>
    <mergeCell ref="AA18:AI18"/>
    <mergeCell ref="AE19:AF19"/>
    <mergeCell ref="AG19:AI19"/>
    <mergeCell ref="AJ19:AL20"/>
    <mergeCell ref="AE20:AF20"/>
    <mergeCell ref="AG20:AI20"/>
    <mergeCell ref="AE21:AF21"/>
    <mergeCell ref="AG21:AI21"/>
    <mergeCell ref="AJ21:AL22"/>
    <mergeCell ref="N22:O22"/>
    <mergeCell ref="AA22:AD22"/>
    <mergeCell ref="AE22:AF22"/>
    <mergeCell ref="AG22:AI22"/>
    <mergeCell ref="A19:D20"/>
    <mergeCell ref="E19:I20"/>
    <mergeCell ref="J19:L19"/>
    <mergeCell ref="N19:O19"/>
    <mergeCell ref="P19:R20"/>
    <mergeCell ref="S19:U20"/>
    <mergeCell ref="J20:M20"/>
    <mergeCell ref="W19:Z20"/>
    <mergeCell ref="AA19:AD19"/>
    <mergeCell ref="N20:O20"/>
    <mergeCell ref="AA20:AD20"/>
    <mergeCell ref="L9:Q9"/>
    <mergeCell ref="R9:AF9"/>
    <mergeCell ref="A12:D13"/>
    <mergeCell ref="E12:AL13"/>
    <mergeCell ref="A17:D18"/>
    <mergeCell ref="E17:I18"/>
    <mergeCell ref="J17:L17"/>
    <mergeCell ref="N17:O17"/>
    <mergeCell ref="P17:R18"/>
    <mergeCell ref="A15:D16"/>
    <mergeCell ref="E15:I16"/>
    <mergeCell ref="J15:O16"/>
    <mergeCell ref="P15:R15"/>
    <mergeCell ref="J18:M18"/>
    <mergeCell ref="AA15:AI16"/>
    <mergeCell ref="AJ15:AL15"/>
    <mergeCell ref="P16:R16"/>
    <mergeCell ref="S16:U16"/>
    <mergeCell ref="AJ16:AL16"/>
    <mergeCell ref="S15:U15"/>
    <mergeCell ref="W15:Z16"/>
    <mergeCell ref="S17:U18"/>
    <mergeCell ref="W17:Z18"/>
    <mergeCell ref="AA17:AI17"/>
    <mergeCell ref="A1:E1"/>
    <mergeCell ref="A2:AK3"/>
    <mergeCell ref="AB4:AK4"/>
    <mergeCell ref="L6:Q6"/>
    <mergeCell ref="R6:AH6"/>
    <mergeCell ref="L7:Q7"/>
    <mergeCell ref="R7:AF7"/>
    <mergeCell ref="L8:Q8"/>
    <mergeCell ref="R8:AF8"/>
  </mergeCells>
  <phoneticPr fontId="1"/>
  <dataValidations count="2">
    <dataValidation type="list" allowBlank="1" showInputMessage="1" showErrorMessage="1" sqref="E17:I46" xr:uid="{00000000-0002-0000-0100-000000000000}">
      <formula1>$AO$17:$AO$26</formula1>
    </dataValidation>
    <dataValidation imeMode="hiragana" allowBlank="1" showInputMessage="1" showErrorMessage="1" sqref="E12 R6:AH6 R7:AF8" xr:uid="{00000000-0002-0000-0100-000001000000}"/>
  </dataValidations>
  <pageMargins left="0.99" right="0.22" top="0.6" bottom="0.51" header="0.37" footer="0.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</vt:lpstr>
      <vt:lpstr>第３号記入例</vt:lpstr>
      <vt:lpstr>第３号!Print_Area</vt:lpstr>
      <vt:lpstr>第３号記入例!Print_Area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玉那覇　悦子</cp:lastModifiedBy>
  <cp:lastPrinted>2020-02-14T06:26:13Z</cp:lastPrinted>
  <dcterms:created xsi:type="dcterms:W3CDTF">2009-06-22T11:12:53Z</dcterms:created>
  <dcterms:modified xsi:type="dcterms:W3CDTF">2020-12-16T01:34:39Z</dcterms:modified>
</cp:coreProperties>
</file>